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4CE1B248-50E0-42F0-95FC-FEE526E987CC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ORJ 3 (ORG)" sheetId="1" r:id="rId1"/>
  </sheets>
  <definedNames>
    <definedName name="_xlnm._FilterDatabase" localSheetId="0" hidden="1">'ORJ 3 (ORG)'!$A$163:$R$795</definedName>
    <definedName name="_xlnm.Print_Titles" localSheetId="0">'ORJ 3 (ORG)'!$1:$1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3" i="1" l="1"/>
  <c r="L695" i="1" l="1"/>
  <c r="L793" i="1"/>
  <c r="L789" i="1"/>
  <c r="L691" i="1"/>
  <c r="L628" i="1"/>
  <c r="K628" i="1"/>
  <c r="J628" i="1"/>
  <c r="I628" i="1"/>
  <c r="H628" i="1"/>
  <c r="L687" i="1"/>
  <c r="L683" i="1"/>
  <c r="L785" i="1" l="1"/>
  <c r="L780" i="1"/>
  <c r="L776" i="1"/>
  <c r="L772" i="1"/>
  <c r="L767" i="1"/>
  <c r="L762" i="1"/>
  <c r="L757" i="1"/>
  <c r="L752" i="1"/>
  <c r="L748" i="1"/>
  <c r="L744" i="1"/>
  <c r="L740" i="1"/>
  <c r="L736" i="1"/>
  <c r="L732" i="1"/>
  <c r="L727" i="1"/>
  <c r="L723" i="1"/>
  <c r="L719" i="1"/>
  <c r="L715" i="1"/>
  <c r="L711" i="1"/>
  <c r="L707" i="1"/>
  <c r="L703" i="1"/>
  <c r="L699" i="1"/>
  <c r="L679" i="1"/>
  <c r="K679" i="1" l="1"/>
  <c r="J679" i="1"/>
  <c r="I679" i="1"/>
  <c r="H679" i="1"/>
  <c r="L675" i="1"/>
  <c r="K675" i="1"/>
  <c r="J675" i="1"/>
  <c r="I675" i="1"/>
  <c r="H675" i="1"/>
  <c r="L671" i="1"/>
  <c r="K671" i="1"/>
  <c r="J671" i="1"/>
  <c r="I671" i="1"/>
  <c r="H671" i="1"/>
  <c r="L667" i="1"/>
  <c r="K667" i="1"/>
  <c r="J667" i="1"/>
  <c r="I667" i="1"/>
  <c r="H667" i="1"/>
  <c r="L661" i="1"/>
  <c r="K661" i="1"/>
  <c r="J661" i="1"/>
  <c r="I661" i="1"/>
  <c r="H661" i="1"/>
  <c r="L657" i="1"/>
  <c r="K657" i="1"/>
  <c r="J657" i="1"/>
  <c r="I657" i="1"/>
  <c r="H657" i="1"/>
  <c r="L653" i="1"/>
  <c r="K653" i="1"/>
  <c r="J653" i="1"/>
  <c r="I653" i="1"/>
  <c r="H653" i="1"/>
  <c r="L649" i="1"/>
  <c r="K649" i="1"/>
  <c r="J649" i="1"/>
  <c r="I649" i="1"/>
  <c r="H649" i="1"/>
  <c r="L645" i="1"/>
  <c r="K645" i="1"/>
  <c r="J645" i="1"/>
  <c r="I645" i="1"/>
  <c r="H645" i="1"/>
  <c r="L641" i="1"/>
  <c r="K641" i="1"/>
  <c r="J641" i="1"/>
  <c r="I641" i="1"/>
  <c r="H641" i="1"/>
  <c r="L637" i="1"/>
  <c r="K637" i="1"/>
  <c r="J637" i="1"/>
  <c r="I637" i="1"/>
  <c r="H637" i="1"/>
  <c r="K633" i="1"/>
  <c r="J633" i="1"/>
  <c r="I633" i="1"/>
  <c r="H633" i="1"/>
  <c r="L624" i="1"/>
  <c r="K624" i="1"/>
  <c r="J624" i="1"/>
  <c r="I624" i="1"/>
  <c r="H624" i="1"/>
  <c r="L618" i="1"/>
  <c r="K618" i="1"/>
  <c r="J618" i="1"/>
  <c r="I618" i="1"/>
  <c r="H618" i="1"/>
  <c r="L613" i="1"/>
  <c r="K613" i="1"/>
  <c r="J613" i="1"/>
  <c r="I613" i="1"/>
  <c r="H613" i="1"/>
  <c r="L607" i="1"/>
  <c r="K607" i="1"/>
  <c r="J607" i="1"/>
  <c r="I607" i="1"/>
  <c r="H607" i="1"/>
  <c r="L603" i="1"/>
  <c r="K603" i="1"/>
  <c r="J603" i="1"/>
  <c r="I603" i="1"/>
  <c r="H603" i="1"/>
  <c r="L599" i="1"/>
  <c r="K599" i="1"/>
  <c r="J599" i="1"/>
  <c r="I599" i="1"/>
  <c r="H599" i="1"/>
  <c r="L595" i="1"/>
  <c r="K595" i="1"/>
  <c r="J595" i="1"/>
  <c r="I595" i="1"/>
  <c r="H595" i="1"/>
  <c r="L591" i="1"/>
  <c r="K591" i="1"/>
  <c r="J591" i="1"/>
  <c r="I591" i="1"/>
  <c r="H591" i="1"/>
  <c r="L586" i="1"/>
  <c r="K586" i="1"/>
  <c r="J586" i="1"/>
  <c r="I586" i="1"/>
  <c r="H586" i="1"/>
  <c r="L582" i="1"/>
  <c r="K582" i="1"/>
  <c r="J582" i="1"/>
  <c r="I582" i="1"/>
  <c r="H582" i="1"/>
  <c r="L578" i="1"/>
  <c r="K578" i="1"/>
  <c r="J578" i="1"/>
  <c r="I578" i="1"/>
  <c r="H578" i="1"/>
  <c r="L573" i="1"/>
  <c r="K573" i="1"/>
  <c r="J573" i="1"/>
  <c r="I573" i="1"/>
  <c r="H573" i="1"/>
  <c r="L568" i="1"/>
  <c r="K568" i="1"/>
  <c r="J568" i="1"/>
  <c r="I568" i="1"/>
  <c r="H568" i="1"/>
  <c r="L564" i="1"/>
  <c r="K564" i="1"/>
  <c r="J564" i="1"/>
  <c r="I564" i="1"/>
  <c r="H564" i="1"/>
  <c r="L559" i="1"/>
  <c r="K559" i="1"/>
  <c r="J559" i="1"/>
  <c r="I559" i="1"/>
  <c r="H559" i="1"/>
  <c r="L555" i="1"/>
  <c r="K555" i="1"/>
  <c r="J555" i="1"/>
  <c r="I555" i="1"/>
  <c r="H555" i="1"/>
  <c r="L550" i="1"/>
  <c r="K550" i="1"/>
  <c r="J550" i="1"/>
  <c r="I550" i="1"/>
  <c r="H550" i="1"/>
  <c r="L546" i="1"/>
  <c r="K546" i="1"/>
  <c r="J546" i="1"/>
  <c r="I546" i="1"/>
  <c r="H546" i="1"/>
  <c r="L542" i="1"/>
  <c r="K542" i="1"/>
  <c r="J542" i="1"/>
  <c r="I542" i="1"/>
  <c r="H542" i="1"/>
  <c r="L538" i="1"/>
  <c r="K538" i="1"/>
  <c r="J538" i="1"/>
  <c r="I538" i="1"/>
  <c r="H538" i="1"/>
  <c r="L534" i="1"/>
  <c r="K534" i="1"/>
  <c r="J534" i="1"/>
  <c r="I534" i="1"/>
  <c r="H534" i="1"/>
  <c r="L530" i="1"/>
  <c r="K530" i="1"/>
  <c r="J530" i="1"/>
  <c r="I530" i="1"/>
  <c r="H530" i="1"/>
  <c r="L526" i="1"/>
  <c r="K526" i="1"/>
  <c r="J526" i="1"/>
  <c r="I526" i="1"/>
  <c r="H526" i="1"/>
  <c r="L522" i="1"/>
  <c r="K522" i="1"/>
  <c r="J522" i="1"/>
  <c r="I522" i="1"/>
  <c r="H522" i="1"/>
  <c r="L518" i="1"/>
  <c r="K518" i="1"/>
  <c r="J518" i="1"/>
  <c r="I518" i="1"/>
  <c r="H518" i="1"/>
  <c r="L514" i="1"/>
  <c r="K514" i="1"/>
  <c r="J514" i="1"/>
  <c r="I514" i="1"/>
  <c r="H514" i="1"/>
  <c r="L509" i="1"/>
  <c r="K509" i="1"/>
  <c r="J509" i="1"/>
  <c r="I509" i="1"/>
  <c r="H509" i="1"/>
  <c r="L505" i="1"/>
  <c r="K505" i="1"/>
  <c r="J505" i="1"/>
  <c r="I505" i="1"/>
  <c r="H505" i="1"/>
  <c r="L501" i="1"/>
  <c r="K501" i="1"/>
  <c r="J501" i="1"/>
  <c r="I501" i="1"/>
  <c r="H501" i="1"/>
  <c r="L496" i="1"/>
  <c r="K496" i="1"/>
  <c r="J496" i="1"/>
  <c r="I496" i="1"/>
  <c r="H496" i="1"/>
  <c r="L492" i="1"/>
  <c r="K492" i="1"/>
  <c r="J492" i="1"/>
  <c r="I492" i="1"/>
  <c r="H492" i="1"/>
  <c r="L487" i="1"/>
  <c r="K487" i="1"/>
  <c r="J487" i="1"/>
  <c r="I487" i="1"/>
  <c r="H487" i="1"/>
  <c r="L482" i="1"/>
  <c r="K482" i="1"/>
  <c r="J482" i="1"/>
  <c r="I482" i="1"/>
  <c r="H482" i="1"/>
  <c r="L478" i="1"/>
  <c r="K478" i="1"/>
  <c r="J478" i="1"/>
  <c r="I478" i="1"/>
  <c r="H478" i="1"/>
  <c r="L473" i="1"/>
  <c r="K473" i="1"/>
  <c r="J473" i="1"/>
  <c r="I473" i="1"/>
  <c r="H473" i="1"/>
  <c r="L468" i="1"/>
  <c r="K468" i="1"/>
  <c r="J468" i="1"/>
  <c r="I468" i="1"/>
  <c r="H468" i="1"/>
  <c r="L464" i="1"/>
  <c r="K464" i="1"/>
  <c r="J464" i="1"/>
  <c r="I464" i="1"/>
  <c r="H464" i="1"/>
  <c r="L460" i="1"/>
  <c r="K460" i="1"/>
  <c r="J460" i="1"/>
  <c r="I460" i="1"/>
  <c r="H460" i="1"/>
  <c r="L456" i="1"/>
  <c r="K456" i="1"/>
  <c r="J456" i="1"/>
  <c r="I456" i="1"/>
  <c r="H456" i="1"/>
  <c r="L452" i="1"/>
  <c r="K452" i="1"/>
  <c r="J452" i="1"/>
  <c r="I452" i="1"/>
  <c r="H452" i="1"/>
  <c r="L448" i="1"/>
  <c r="K448" i="1"/>
  <c r="J448" i="1"/>
  <c r="I448" i="1"/>
  <c r="H448" i="1"/>
  <c r="L444" i="1"/>
  <c r="K444" i="1"/>
  <c r="J444" i="1"/>
  <c r="I444" i="1"/>
  <c r="H444" i="1"/>
  <c r="L439" i="1"/>
  <c r="K439" i="1"/>
  <c r="J439" i="1"/>
  <c r="I439" i="1"/>
  <c r="H439" i="1"/>
  <c r="L433" i="1"/>
  <c r="K433" i="1"/>
  <c r="J433" i="1"/>
  <c r="I433" i="1"/>
  <c r="H433" i="1"/>
  <c r="L421" i="1"/>
  <c r="K421" i="1"/>
  <c r="J421" i="1"/>
  <c r="I421" i="1"/>
  <c r="H421" i="1"/>
  <c r="L416" i="1"/>
  <c r="K416" i="1"/>
  <c r="J416" i="1"/>
  <c r="I416" i="1"/>
  <c r="H416" i="1"/>
  <c r="L412" i="1"/>
  <c r="K412" i="1"/>
  <c r="J412" i="1"/>
  <c r="I412" i="1"/>
  <c r="H412" i="1"/>
  <c r="L408" i="1"/>
  <c r="K408" i="1"/>
  <c r="J408" i="1"/>
  <c r="I408" i="1"/>
  <c r="H408" i="1"/>
  <c r="L404" i="1"/>
  <c r="K404" i="1"/>
  <c r="J404" i="1"/>
  <c r="I404" i="1"/>
  <c r="H404" i="1"/>
  <c r="L399" i="1"/>
  <c r="K399" i="1"/>
  <c r="J399" i="1"/>
  <c r="I399" i="1"/>
  <c r="H399" i="1"/>
  <c r="L395" i="1"/>
  <c r="K395" i="1"/>
  <c r="J395" i="1"/>
  <c r="I395" i="1"/>
  <c r="H395" i="1"/>
  <c r="L390" i="1"/>
  <c r="K390" i="1"/>
  <c r="J390" i="1"/>
  <c r="I390" i="1"/>
  <c r="H390" i="1"/>
  <c r="L386" i="1"/>
  <c r="K386" i="1"/>
  <c r="J386" i="1"/>
  <c r="I386" i="1"/>
  <c r="H386" i="1"/>
  <c r="L382" i="1"/>
  <c r="K382" i="1"/>
  <c r="J382" i="1"/>
  <c r="I382" i="1"/>
  <c r="H382" i="1"/>
  <c r="L377" i="1"/>
  <c r="K377" i="1"/>
  <c r="J377" i="1"/>
  <c r="I377" i="1"/>
  <c r="H377" i="1"/>
  <c r="L373" i="1"/>
  <c r="K373" i="1"/>
  <c r="J373" i="1"/>
  <c r="I373" i="1"/>
  <c r="H373" i="1"/>
  <c r="L369" i="1"/>
  <c r="K369" i="1"/>
  <c r="J369" i="1"/>
  <c r="I369" i="1"/>
  <c r="H369" i="1"/>
  <c r="L364" i="1"/>
  <c r="K364" i="1"/>
  <c r="J364" i="1"/>
  <c r="I364" i="1"/>
  <c r="H364" i="1"/>
  <c r="L360" i="1"/>
  <c r="K360" i="1"/>
  <c r="J360" i="1"/>
  <c r="I360" i="1"/>
  <c r="H360" i="1"/>
  <c r="L356" i="1"/>
  <c r="K356" i="1"/>
  <c r="J356" i="1"/>
  <c r="I356" i="1"/>
  <c r="H356" i="1"/>
  <c r="L352" i="1"/>
  <c r="K352" i="1"/>
  <c r="J352" i="1"/>
  <c r="I352" i="1"/>
  <c r="H352" i="1"/>
  <c r="L347" i="1"/>
  <c r="K347" i="1"/>
  <c r="J347" i="1"/>
  <c r="I347" i="1"/>
  <c r="H347" i="1"/>
  <c r="L324" i="1"/>
  <c r="K324" i="1"/>
  <c r="J324" i="1"/>
  <c r="I324" i="1"/>
  <c r="H324" i="1"/>
  <c r="L317" i="1"/>
  <c r="K317" i="1"/>
  <c r="J317" i="1"/>
  <c r="I317" i="1"/>
  <c r="H317" i="1"/>
  <c r="L312" i="1"/>
  <c r="K312" i="1"/>
  <c r="J312" i="1"/>
  <c r="I312" i="1"/>
  <c r="H312" i="1"/>
  <c r="L308" i="1"/>
  <c r="K308" i="1"/>
  <c r="J308" i="1"/>
  <c r="I308" i="1"/>
  <c r="H308" i="1"/>
  <c r="L298" i="1"/>
  <c r="K298" i="1"/>
  <c r="J298" i="1"/>
  <c r="I298" i="1"/>
  <c r="H298" i="1"/>
  <c r="L293" i="1"/>
  <c r="K293" i="1"/>
  <c r="J293" i="1"/>
  <c r="I293" i="1"/>
  <c r="H293" i="1"/>
  <c r="L289" i="1"/>
  <c r="K289" i="1"/>
  <c r="J289" i="1"/>
  <c r="I289" i="1"/>
  <c r="H289" i="1"/>
  <c r="L285" i="1"/>
  <c r="K285" i="1"/>
  <c r="J285" i="1"/>
  <c r="I285" i="1"/>
  <c r="H285" i="1"/>
  <c r="L279" i="1"/>
  <c r="K279" i="1"/>
  <c r="J279" i="1"/>
  <c r="I279" i="1"/>
  <c r="H279" i="1"/>
  <c r="L274" i="1"/>
  <c r="K274" i="1"/>
  <c r="J274" i="1"/>
  <c r="I274" i="1"/>
  <c r="H274" i="1"/>
  <c r="L270" i="1"/>
  <c r="K270" i="1"/>
  <c r="J270" i="1"/>
  <c r="I270" i="1"/>
  <c r="H270" i="1"/>
  <c r="L264" i="1"/>
  <c r="K264" i="1"/>
  <c r="J264" i="1"/>
  <c r="I264" i="1"/>
  <c r="H264" i="1"/>
  <c r="L259" i="1"/>
  <c r="K259" i="1"/>
  <c r="J259" i="1"/>
  <c r="I259" i="1"/>
  <c r="H259" i="1"/>
  <c r="L230" i="1"/>
  <c r="K230" i="1"/>
  <c r="J230" i="1"/>
  <c r="I230" i="1"/>
  <c r="H230" i="1"/>
  <c r="L225" i="1"/>
  <c r="K225" i="1"/>
  <c r="J225" i="1"/>
  <c r="I225" i="1"/>
  <c r="H225" i="1"/>
  <c r="L211" i="1"/>
  <c r="K211" i="1"/>
  <c r="J211" i="1"/>
  <c r="I211" i="1"/>
  <c r="H211" i="1"/>
  <c r="L199" i="1"/>
  <c r="K199" i="1"/>
  <c r="J199" i="1"/>
  <c r="I199" i="1"/>
  <c r="H199" i="1"/>
  <c r="L192" i="1"/>
  <c r="K192" i="1"/>
  <c r="J192" i="1"/>
  <c r="I192" i="1"/>
  <c r="H192" i="1"/>
  <c r="L184" i="1"/>
  <c r="K184" i="1"/>
  <c r="J184" i="1"/>
  <c r="I184" i="1"/>
  <c r="H184" i="1"/>
  <c r="L179" i="1"/>
  <c r="K179" i="1"/>
  <c r="J179" i="1"/>
  <c r="I179" i="1"/>
  <c r="H179" i="1"/>
  <c r="L174" i="1"/>
  <c r="K174" i="1"/>
  <c r="J174" i="1"/>
  <c r="I174" i="1"/>
  <c r="H174" i="1"/>
  <c r="L168" i="1"/>
  <c r="K168" i="1"/>
  <c r="J168" i="1"/>
  <c r="I168" i="1"/>
  <c r="H168" i="1"/>
  <c r="L160" i="1"/>
  <c r="K160" i="1"/>
  <c r="J160" i="1"/>
  <c r="I160" i="1"/>
  <c r="H160" i="1"/>
  <c r="L155" i="1"/>
  <c r="K155" i="1"/>
  <c r="J155" i="1"/>
  <c r="I155" i="1"/>
  <c r="H155" i="1"/>
  <c r="L150" i="1"/>
  <c r="K150" i="1"/>
  <c r="J150" i="1"/>
  <c r="I150" i="1"/>
  <c r="H150" i="1"/>
  <c r="L146" i="1"/>
  <c r="K146" i="1"/>
  <c r="J146" i="1"/>
  <c r="I146" i="1"/>
  <c r="H146" i="1"/>
  <c r="L142" i="1"/>
  <c r="K142" i="1"/>
  <c r="J142" i="1"/>
  <c r="I142" i="1"/>
  <c r="H142" i="1"/>
  <c r="L137" i="1"/>
  <c r="K137" i="1"/>
  <c r="J137" i="1"/>
  <c r="I137" i="1"/>
  <c r="H137" i="1"/>
  <c r="L133" i="1"/>
  <c r="K133" i="1"/>
  <c r="J133" i="1"/>
  <c r="I133" i="1"/>
  <c r="H133" i="1"/>
  <c r="L126" i="1"/>
  <c r="K126" i="1"/>
  <c r="J126" i="1"/>
  <c r="I126" i="1"/>
  <c r="H126" i="1"/>
  <c r="L122" i="1"/>
  <c r="K122" i="1"/>
  <c r="J122" i="1"/>
  <c r="I122" i="1"/>
  <c r="H122" i="1"/>
  <c r="L118" i="1"/>
  <c r="K118" i="1"/>
  <c r="J118" i="1"/>
  <c r="I118" i="1"/>
  <c r="H118" i="1"/>
  <c r="L111" i="1"/>
  <c r="K111" i="1"/>
  <c r="J111" i="1"/>
  <c r="I111" i="1"/>
  <c r="H111" i="1"/>
  <c r="L104" i="1"/>
  <c r="K104" i="1"/>
  <c r="J104" i="1"/>
  <c r="I104" i="1"/>
  <c r="H104" i="1"/>
  <c r="L97" i="1"/>
  <c r="K97" i="1"/>
  <c r="J97" i="1"/>
  <c r="I97" i="1"/>
  <c r="H97" i="1"/>
  <c r="L91" i="1"/>
  <c r="K91" i="1"/>
  <c r="J91" i="1"/>
  <c r="I91" i="1"/>
  <c r="H91" i="1"/>
  <c r="L86" i="1"/>
  <c r="K86" i="1"/>
  <c r="J86" i="1"/>
  <c r="I86" i="1"/>
  <c r="H86" i="1"/>
  <c r="L82" i="1"/>
  <c r="K82" i="1"/>
  <c r="J82" i="1"/>
  <c r="I82" i="1"/>
  <c r="H82" i="1"/>
  <c r="L78" i="1"/>
  <c r="K78" i="1"/>
  <c r="J78" i="1"/>
  <c r="I78" i="1"/>
  <c r="H78" i="1"/>
  <c r="L74" i="1"/>
  <c r="K74" i="1"/>
  <c r="J74" i="1"/>
  <c r="I74" i="1"/>
  <c r="H74" i="1"/>
  <c r="L70" i="1"/>
  <c r="K70" i="1"/>
  <c r="J70" i="1"/>
  <c r="I70" i="1"/>
  <c r="H70" i="1"/>
  <c r="L66" i="1"/>
  <c r="K66" i="1"/>
  <c r="J66" i="1"/>
  <c r="I66" i="1"/>
  <c r="H66" i="1"/>
  <c r="L61" i="1"/>
  <c r="K61" i="1"/>
  <c r="J61" i="1"/>
  <c r="I61" i="1"/>
  <c r="H61" i="1"/>
  <c r="L55" i="1"/>
  <c r="K55" i="1"/>
  <c r="J55" i="1"/>
  <c r="I55" i="1"/>
  <c r="H55" i="1"/>
  <c r="L51" i="1"/>
  <c r="K51" i="1"/>
  <c r="J51" i="1"/>
  <c r="I51" i="1"/>
  <c r="H51" i="1"/>
  <c r="L46" i="1"/>
  <c r="K46" i="1"/>
  <c r="J46" i="1"/>
  <c r="I46" i="1"/>
  <c r="H46" i="1"/>
  <c r="L40" i="1"/>
  <c r="K40" i="1"/>
  <c r="J40" i="1"/>
  <c r="I40" i="1"/>
  <c r="H40" i="1"/>
  <c r="L36" i="1"/>
  <c r="K36" i="1"/>
  <c r="J36" i="1"/>
  <c r="I36" i="1"/>
  <c r="H36" i="1"/>
  <c r="L30" i="1"/>
  <c r="K30" i="1"/>
  <c r="J30" i="1"/>
  <c r="I30" i="1"/>
  <c r="H30" i="1"/>
  <c r="L26" i="1"/>
  <c r="K26" i="1"/>
  <c r="J26" i="1"/>
  <c r="I26" i="1"/>
  <c r="H26" i="1"/>
  <c r="L22" i="1"/>
  <c r="K22" i="1"/>
  <c r="J22" i="1"/>
  <c r="I22" i="1"/>
  <c r="H22" i="1"/>
  <c r="L18" i="1"/>
  <c r="K18" i="1"/>
  <c r="J18" i="1"/>
  <c r="I18" i="1"/>
  <c r="H18" i="1"/>
  <c r="L14" i="1"/>
  <c r="K14" i="1"/>
  <c r="J14" i="1"/>
  <c r="I14" i="1"/>
  <c r="H14" i="1"/>
  <c r="L795" i="1" l="1"/>
  <c r="I795" i="1"/>
  <c r="J795" i="1"/>
  <c r="K162" i="1"/>
  <c r="H795" i="1"/>
  <c r="J162" i="1"/>
  <c r="I162" i="1"/>
  <c r="L162" i="1"/>
  <c r="H162" i="1"/>
  <c r="K795" i="1"/>
  <c r="I797" i="1" l="1"/>
  <c r="J797" i="1"/>
  <c r="H797" i="1"/>
  <c r="K797" i="1"/>
  <c r="L797" i="1"/>
</calcChain>
</file>

<file path=xl/sharedStrings.xml><?xml version="1.0" encoding="utf-8"?>
<sst xmlns="http://schemas.openxmlformats.org/spreadsheetml/2006/main" count="1205" uniqueCount="240">
  <si>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</si>
  <si>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</si>
  <si>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</si>
  <si>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</si>
  <si>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</si>
  <si>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</si>
  <si>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</si>
  <si>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</si>
  <si>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</si>
  <si>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</si>
  <si>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</si>
  <si>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</si>
  <si>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</si>
  <si>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</si>
  <si>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</si>
  <si>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</si>
  <si>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Správní poplatky</t>
  </si>
  <si>
    <t>Splátky půjč.prostř. od obyvatelstva</t>
  </si>
  <si>
    <t>Ostatní inv.přijaté transfery ze SR</t>
  </si>
  <si>
    <t>IROP - program č. 117030 - SR - INV</t>
  </si>
  <si>
    <t>IROP - program č. 117030 - EU - INV</t>
  </si>
  <si>
    <t>Přijaté nekap. přísp.a náhrady</t>
  </si>
  <si>
    <t>Územní plánování</t>
  </si>
  <si>
    <t>Sankční platby přijaté od jin.subj.</t>
  </si>
  <si>
    <t>Komunální služby a územní rozvoj j.n.</t>
  </si>
  <si>
    <t>Příjmy z úroků (část)</t>
  </si>
  <si>
    <t>Obecné příjmy a výd.z finančních operací</t>
  </si>
  <si>
    <t>Ost.přijaté vratky transf. a podob.příjmy</t>
  </si>
  <si>
    <t>Finanční vypořádání</t>
  </si>
  <si>
    <t>Ostatní nedaňové příjmy j.n.</t>
  </si>
  <si>
    <t>Ostatní činnosti j.n.</t>
  </si>
  <si>
    <t>Nespecifikováno</t>
  </si>
  <si>
    <t>Veřejné osvětlení města</t>
  </si>
  <si>
    <t>Veřejné osvětlení</t>
  </si>
  <si>
    <t>Příprava projektů a služeb</t>
  </si>
  <si>
    <t>Zahrada (hřiště) u MŠ Úsměv</t>
  </si>
  <si>
    <t>Mateřské školy</t>
  </si>
  <si>
    <t>Energetická opatření - správní budova MěL</t>
  </si>
  <si>
    <t>OPŽP 2014 - 2020 - program č. 115310 - prostředky EU - investice</t>
  </si>
  <si>
    <t>Kompetence v oborech na ZŠ</t>
  </si>
  <si>
    <t>Neinv.přij. transf. ze SF</t>
  </si>
  <si>
    <t>Územní studie krajiny a veřejných prostranství</t>
  </si>
  <si>
    <t>Národní program Životní prostředí - NIV</t>
  </si>
  <si>
    <t>Ostatní neinv. přijaté transf. ze SR</t>
  </si>
  <si>
    <t>IROP - program č. 117030 - SR - NIV</t>
  </si>
  <si>
    <t>IROP - program č. 117030 - EU - NIV</t>
  </si>
  <si>
    <t>Domov pro osoby se zdr post Písečná -modernizace</t>
  </si>
  <si>
    <t>Pořízení a technická obnova investičního majetku ve správě ústavů sociální péče</t>
  </si>
  <si>
    <t>Demolice hotelu U Jezera</t>
  </si>
  <si>
    <t>Otevřené a moderní úřady</t>
  </si>
  <si>
    <t>OP přeshraniční spolupráce - Technická pomoc 2014+ - neinv.</t>
  </si>
  <si>
    <t>Ostatní záležitosti kultury</t>
  </si>
  <si>
    <t>Činnost místní správy</t>
  </si>
  <si>
    <t>Prostupné zaměstnávání v Chomutově</t>
  </si>
  <si>
    <t>Operační program Zaměstnanost</t>
  </si>
  <si>
    <t>Inv.přijaté transfery ze státních fondů</t>
  </si>
  <si>
    <t>Cyklistická stezka ul Mýtná</t>
  </si>
  <si>
    <t>Financování dopravní infrastruktury - investice</t>
  </si>
  <si>
    <t>Rekonstrukce restaurace Dřevák KJ</t>
  </si>
  <si>
    <t>Sport.zařízení ve vlastnictví obce</t>
  </si>
  <si>
    <t>Kamenný vrch - demolice ZŠ Ietapa</t>
  </si>
  <si>
    <t>Střecha kostela Sv Ignác</t>
  </si>
  <si>
    <t>Program regenerace městských památkových rezervací a měst. památkových zón - neinvestice</t>
  </si>
  <si>
    <t>Demolice objektu Riegrova čp 5379</t>
  </si>
  <si>
    <t>Demolice budov v sociálně vylouč.lokalitách - podprogram 117D081 - NIV</t>
  </si>
  <si>
    <t>Komunitní plán sociálních služeb ORP Chomutov</t>
  </si>
  <si>
    <t>Chytrý Chomutov</t>
  </si>
  <si>
    <t>Reko učeben ZUŠ a SVČ Domeček</t>
  </si>
  <si>
    <t>Informační systémy výzva č 28</t>
  </si>
  <si>
    <t>Azylový dům pro rodiny s dětmi - výzva</t>
  </si>
  <si>
    <t>ZŠ Kadaňská energetická opatření</t>
  </si>
  <si>
    <t>Nový přechod pro chodce ul Pod Strážištěm</t>
  </si>
  <si>
    <t>Silnice</t>
  </si>
  <si>
    <t>Nízkoprahové denní centrum a noclehárna pro ženy</t>
  </si>
  <si>
    <t>Reko a modernizace podchodů u ZOO a Kauflandu</t>
  </si>
  <si>
    <t>Financování dopravní infrastruktury - neinvestice</t>
  </si>
  <si>
    <t>Rekonstrukce lávky přes I/13 k nádraží ČD</t>
  </si>
  <si>
    <t>Ostatní záležitosti pozemních komunikací</t>
  </si>
  <si>
    <t>Investiční přijaté transfery od krajů</t>
  </si>
  <si>
    <t>Podzemní kontejnery</t>
  </si>
  <si>
    <t>KÚÚK - podpora odpadového hospodářství</t>
  </si>
  <si>
    <t>Historické památky města Chomutova</t>
  </si>
  <si>
    <t>Protipovodňový varovný a informační systém</t>
  </si>
  <si>
    <t>OPŽP 2014 - 2020 - program č. 115310 - prostředky EU - neinv.</t>
  </si>
  <si>
    <t>Infrastruktura ZŠ II – odb učeb cizí jazyk a IT</t>
  </si>
  <si>
    <t>PŘIJMY 3 - Odbor rozvoje investic</t>
  </si>
  <si>
    <t>Nájemné</t>
  </si>
  <si>
    <t>Opravy a udržování</t>
  </si>
  <si>
    <t>Budovy, haly a stavby</t>
  </si>
  <si>
    <t>Reko uličních vpustí a reko povrchů komunikací</t>
  </si>
  <si>
    <t>Poskytnuté náhrady</t>
  </si>
  <si>
    <t>Cyklostezka</t>
  </si>
  <si>
    <t>FMK</t>
  </si>
  <si>
    <t>Podlimitní technické zhodnocení</t>
  </si>
  <si>
    <t>Mobiliář města</t>
  </si>
  <si>
    <t>Drobný dlouhod. HM</t>
  </si>
  <si>
    <t>Budovy SMCh</t>
  </si>
  <si>
    <t>Programové vybavení</t>
  </si>
  <si>
    <t>Stroje, přístroje a zařízení</t>
  </si>
  <si>
    <t>Nákup ostatních služeb</t>
  </si>
  <si>
    <t>Kamencové jezero</t>
  </si>
  <si>
    <t>Ost. nákup dlouhodob. nehmot. majetku</t>
  </si>
  <si>
    <t>Knihy, učeb.pom. a tisk</t>
  </si>
  <si>
    <t>Nákup materiálu j.n.</t>
  </si>
  <si>
    <t>Poradenské a právní služby</t>
  </si>
  <si>
    <t>Pohoštění</t>
  </si>
  <si>
    <t>Neinv. transfery občan. sdružením</t>
  </si>
  <si>
    <t>Udržitelnost projektů</t>
  </si>
  <si>
    <t>Poštovní služby</t>
  </si>
  <si>
    <t>Úhrady sankcí jiným rozpočtům</t>
  </si>
  <si>
    <t>Výdaje z fin.vypoř. mezi krajem a obcemi</t>
  </si>
  <si>
    <t>Převod domněle neopráv.použ.dotací zpět poskytov.</t>
  </si>
  <si>
    <t>Kurs.rozdíly ve výdajích</t>
  </si>
  <si>
    <t>Platby daní a poplatků SR</t>
  </si>
  <si>
    <t>Ostatní finanční operace</t>
  </si>
  <si>
    <t>Strategie rozvoje města (studie, analýzy, VP)</t>
  </si>
  <si>
    <t>Neinvestiční příspěvky zřízeným PO</t>
  </si>
  <si>
    <t>Inkluzivní vzdělávání v Chomutově</t>
  </si>
  <si>
    <t>Neinvestiční transfery zřízeným PO</t>
  </si>
  <si>
    <t>OP VVV - PO3 neinvestice</t>
  </si>
  <si>
    <t>Platy zaměstnanců v prac.poměru</t>
  </si>
  <si>
    <t>Ostatní záležitosti vzdělávání</t>
  </si>
  <si>
    <t>Pov.soc.pojistné,přísp.na st.polit.zam.</t>
  </si>
  <si>
    <t>Pov.zdravot.pojistné</t>
  </si>
  <si>
    <t>Vratky transferů poskyt.z veřej.rozpočtů</t>
  </si>
  <si>
    <t>Park ČSA</t>
  </si>
  <si>
    <t>Základní školy</t>
  </si>
  <si>
    <t>Výpočetní technika</t>
  </si>
  <si>
    <t>Nákup dlouhodobého hmotného majetku j.n.</t>
  </si>
  <si>
    <t>Domov pro seniory Písečná - modernizace</t>
  </si>
  <si>
    <t>Parkování Kamenný vrch</t>
  </si>
  <si>
    <t>Kontejnerová stání</t>
  </si>
  <si>
    <t>Reko/oprava kanalizace</t>
  </si>
  <si>
    <t>Ostatní osobní výdaje</t>
  </si>
  <si>
    <t>Participativní rozpočet</t>
  </si>
  <si>
    <t>Doplnění parkování ul Mostecká - I etapa, Tykev</t>
  </si>
  <si>
    <t>Pohonné hmoty a maziva</t>
  </si>
  <si>
    <t>Cestovné</t>
  </si>
  <si>
    <t>Služby školení a vzdělávání</t>
  </si>
  <si>
    <t>Náhrady mezd v době nemoci</t>
  </si>
  <si>
    <t>Nové chodníky Hornická-Zengerova-Heyrovského</t>
  </si>
  <si>
    <t>Odvodnění komunikace u Třešňovky</t>
  </si>
  <si>
    <t>Reko Sokolská I etapa - komunikace, chodníky,VO</t>
  </si>
  <si>
    <t>Reko ul Čermákova</t>
  </si>
  <si>
    <t>Parkoviště ul Karla Buriana</t>
  </si>
  <si>
    <t>Rekonstrukce komunikace Tomáše ze Štítného</t>
  </si>
  <si>
    <t>ZOO - turnikety</t>
  </si>
  <si>
    <t>Ochrana druhů a stanovišť</t>
  </si>
  <si>
    <t>Reko chodníků na náměstí Dr Beneše</t>
  </si>
  <si>
    <t>Ostatní neinv. výdaje j.n.</t>
  </si>
  <si>
    <t>Reko zařízení fotbalové hřiště dr Jánského</t>
  </si>
  <si>
    <t>Investiční transfery spolkům</t>
  </si>
  <si>
    <t>Reko smuteční síň hřbitov</t>
  </si>
  <si>
    <t>Pohřebnictví</t>
  </si>
  <si>
    <t>Revitalizace sportoviště Heyrovského - parkování</t>
  </si>
  <si>
    <t>Metropolitní sítě</t>
  </si>
  <si>
    <t>Zachování a obnova kulturních památek</t>
  </si>
  <si>
    <t>Využití volného času dětí a mládeže</t>
  </si>
  <si>
    <t>Rekonstrukce účelové komunikace MŠulce</t>
  </si>
  <si>
    <t>Rekonstrukce ulic Dobrovského,Pod Lesem,Ve Stráni</t>
  </si>
  <si>
    <t>Rekonstrukce ulice Grégrova</t>
  </si>
  <si>
    <t>Havárie opěrné zdi u Kauflandu</t>
  </si>
  <si>
    <t>Azylové domy, nízkoprahová denní centra</t>
  </si>
  <si>
    <t>Reko kom a chod ul Bezručova (Zborovská-Bachmač</t>
  </si>
  <si>
    <t>Revit sídl Za Zborovskou - komunikace, parkování</t>
  </si>
  <si>
    <t>Revitalizace Severka - 1 etapa</t>
  </si>
  <si>
    <t>Reko ul Husova - 1 etapa (chodníky, VO, kom)</t>
  </si>
  <si>
    <t>Lávka u tenisových kurtů</t>
  </si>
  <si>
    <t>Revitalizace příjezdové kom a chodníků k MěDi</t>
  </si>
  <si>
    <t>Reko ul Komenského - 1 etapa</t>
  </si>
  <si>
    <t>Obnova povrchu ul Palackého</t>
  </si>
  <si>
    <t>Reko ul Rokycanova</t>
  </si>
  <si>
    <t>PB 2018 - Osvětlení areálu Domovinka</t>
  </si>
  <si>
    <t>PB 2018 - Modernizace psího útulku</t>
  </si>
  <si>
    <t>PB 2018 - Reko kurtů na plážový volejbal Veros</t>
  </si>
  <si>
    <t>Ostatní zájmová činnost a rekreace</t>
  </si>
  <si>
    <t>Hřiště Zadní Vinohrady + agility</t>
  </si>
  <si>
    <t>Reko mostu ul Riegrova</t>
  </si>
  <si>
    <t>Sloup s křížem u mostu Horní Ves</t>
  </si>
  <si>
    <t>PB 2018 - Dětské hřiště pro malé děti Veros</t>
  </si>
  <si>
    <t>Revitalizace hřiště - házenkáři Cihlářská</t>
  </si>
  <si>
    <t>Příprava projektů - zásobník PD</t>
  </si>
  <si>
    <t>PB - 2018 defibrilátory</t>
  </si>
  <si>
    <t>Demolice Skleníku KJ</t>
  </si>
  <si>
    <t>Optimalizace parkování před Admirálem</t>
  </si>
  <si>
    <t>Obnova povrchů komunikací</t>
  </si>
  <si>
    <t>Reko družiny ZŠ Na Příkopech</t>
  </si>
  <si>
    <t>Reko budovy Chelčického čp 98 - OVS</t>
  </si>
  <si>
    <t>Závory k vybraným parkovištím</t>
  </si>
  <si>
    <t>Oprava opěrné zdi u Lidlu</t>
  </si>
  <si>
    <t>Reko výtahů v DPS na bezbariérové</t>
  </si>
  <si>
    <t>Vodolyžařský vlek</t>
  </si>
  <si>
    <t>Mosty, lávky</t>
  </si>
  <si>
    <t>Reko ul Přísečnická (úsek Stromovka - Maroldova)</t>
  </si>
  <si>
    <t>Revitalizace sídliště Zd Štěpánka</t>
  </si>
  <si>
    <t>Reko ul Přísečnická (úsek Maroldova - Tom ze Šť)</t>
  </si>
  <si>
    <t>Dřínovská ul - místo pro přecházení</t>
  </si>
  <si>
    <t>Bazén ZŠ Hornická</t>
  </si>
  <si>
    <t>KJ - hospodaření s vodou</t>
  </si>
  <si>
    <t>Zimní stadion - rekonstrukce kanálu</t>
  </si>
  <si>
    <t>Studie pro využití brownfieldu - bývalé Měst lázn</t>
  </si>
  <si>
    <t>VÝDAJE 3 - Odbor rozvoje investic</t>
  </si>
  <si>
    <t>VÝSLEDEK HOSPODAŘENÍ (P - V)</t>
  </si>
  <si>
    <t>Podzemní kontejnery - Březenecká/Dřínovská</t>
  </si>
  <si>
    <t>Rekonstrukce křižovatky Moravská - Cihlářská</t>
  </si>
  <si>
    <t>IROP - Infrastruktura ZŠ II (odborné učebny cizí jazyk a IT)</t>
  </si>
  <si>
    <t>Rekonstrukce školní kuchyně - ZŠ Heyrovského</t>
  </si>
  <si>
    <t>Rekonstrukce školní kuchyně - ZŠ Zahradní</t>
  </si>
  <si>
    <t>Rekonstrukce - Dětská hřiště</t>
  </si>
  <si>
    <t>OPŽP Fotovoltaika Zborovská</t>
  </si>
  <si>
    <t>MZE - Rybník Samotář</t>
  </si>
  <si>
    <t>MZE - Rybník Spálený</t>
  </si>
  <si>
    <t xml:space="preserve">PB - Hvězdárna F. J. Gerstnera </t>
  </si>
  <si>
    <t>PB - Psí útulek</t>
  </si>
  <si>
    <t xml:space="preserve">PB - Renovace rybníkové cesty za restaurací Hřebíkárna </t>
  </si>
  <si>
    <t>PB - Hřiště pro seniory a odpočinková zóna Bezručova</t>
  </si>
  <si>
    <t>PB - Street workout hřiště na bývalém atleťáku</t>
  </si>
  <si>
    <t>PB  - Rekonstrukce venkovních tribun v areálu Cihla</t>
  </si>
  <si>
    <t>PB - Dětské hřišťátko na Tomáše ze Štítného</t>
  </si>
  <si>
    <t>PB - Parkour hřiště na bývalém atleťáku</t>
  </si>
  <si>
    <t>PB - Výměna zadní brány na hřbitově z ul. u Větrného mlýna</t>
  </si>
  <si>
    <t>Studie pro využití brownfieldu - bývalé Městské lázně</t>
  </si>
  <si>
    <t>Oprava střechy ZŠ Na Příkopech 895</t>
  </si>
  <si>
    <t>Modernizace dopravního hřiště</t>
  </si>
  <si>
    <t>IROP - Infrastruktura ZŠ II (odborné učebny - přírodní vědy, technické a řemeslné obory)</t>
  </si>
  <si>
    <t>OPŽP - Snížení energetické náročnosti budov MŠ Radost, Palackého 4057, CV 1</t>
  </si>
  <si>
    <t>OPŽP - Snížení energetické náročnosti budov MŠ Zahradní, Zahradní 5185, CV 4</t>
  </si>
  <si>
    <t>OPŽP - Snížení energetické náročnosti budov MŠ Radost, Palackého 4059, CV 1</t>
  </si>
  <si>
    <t xml:space="preserve">OPŽP - Západní vstupní prostranství do areálu Kamencového jezera - B1 Přemyslova </t>
  </si>
  <si>
    <t>OPŽP - Jižní vstupní prostranství do areálu Kamencového jezera - D Mostecká</t>
  </si>
  <si>
    <t>Aquasvět - reko hydroizolace podlahy - etapa I</t>
  </si>
  <si>
    <t>Aquasvět - reko hydroizolace podlahy- etapa I</t>
  </si>
  <si>
    <t>Městská pláž areálu Kamencového jezera</t>
  </si>
  <si>
    <t>Oprava ETICS Aquasvět Chomutov</t>
  </si>
  <si>
    <t>Rekonstrukce ul. Resslova</t>
  </si>
  <si>
    <t>Reko ul. Přísečnická - I. Etapa úsek1</t>
  </si>
  <si>
    <t>Reko chodníkua VO v ul. Čechova a Spořická</t>
  </si>
  <si>
    <t>Reko povrchu hřiště s běžeckou drahou - ZŠ Školní</t>
  </si>
  <si>
    <t>Krytá hala na skládce pro vozidla Měst. Lesů a Tsmch</t>
  </si>
  <si>
    <t>Rekonstrukce ulice Krušnohorská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</si>
</sst>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2" fillId="0" borderId="0" xfId="0" applyNumberFormat="1" applyFont="1" applyProtection="1"/>
    <xf numFmtId="164" fontId="1" fillId="3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/>
    </xf>
    <xf numFmtId="49" fontId="1" fillId="3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/>
    </xf>
    <xf numFmtId="4" fontId="1" fillId="2" borderId="0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97"/>
  <sheetViews>
    <sheetView tabSelected="1" zoomScaleNormal="100" workbookViewId="0">
      <pane ySplit="1" topLeftCell="A764" activePane="bottomLeft" state="frozen"/>
      <selection pane="bottomLeft" activeCell="N651" sqref="N651"/>
    </sheetView>
  </sheetViews>
  <sheetFormatPr defaultColWidth="8.75" defaultRowHeight="12.75" x14ac:dyDescent="0.2"/>
  <cols>
    <col min="1" max="1" width="3.25" style="14" customWidth="1"/>
    <col min="2" max="3" width="4.875" style="14" customWidth="1"/>
    <col min="4" max="4" width="11.375" style="14" customWidth="1"/>
    <col min="5" max="6" width="3.875" style="14" customWidth="1"/>
    <col min="7" max="7" width="6.125" style="14" customWidth="1"/>
    <col min="8" max="12" width="11.75" style="15" customWidth="1"/>
    <col min="13" max="13" width="41.25" style="16" customWidth="1"/>
    <col min="14" max="14" width="44.5" style="16" customWidth="1"/>
    <col min="15" max="15" width="35.5" style="16" customWidth="1"/>
    <col min="16" max="16" width="80.625" style="16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3</v>
      </c>
      <c r="B3" s="5"/>
      <c r="C3" s="5">
        <v>1361</v>
      </c>
      <c r="D3" s="5"/>
      <c r="E3" s="5"/>
      <c r="F3" s="5"/>
      <c r="G3" s="5"/>
      <c r="H3" s="6">
        <v>0.24</v>
      </c>
      <c r="I3" s="6"/>
      <c r="J3" s="6"/>
      <c r="K3" s="6"/>
      <c r="L3" s="7"/>
      <c r="M3" s="8" t="s">
        <v>16</v>
      </c>
      <c r="N3" s="8"/>
      <c r="O3" s="8"/>
      <c r="P3" s="8"/>
    </row>
    <row r="4" spans="1:16" x14ac:dyDescent="0.2">
      <c r="A4" s="5">
        <v>3</v>
      </c>
      <c r="B4" s="5"/>
      <c r="C4" s="5">
        <v>2460</v>
      </c>
      <c r="D4" s="5"/>
      <c r="E4" s="5"/>
      <c r="F4" s="5"/>
      <c r="G4" s="5"/>
      <c r="H4" s="6">
        <v>7.1034699999999997</v>
      </c>
      <c r="I4" s="6"/>
      <c r="J4" s="6"/>
      <c r="K4" s="6"/>
      <c r="L4" s="7"/>
      <c r="M4" s="8" t="s">
        <v>17</v>
      </c>
      <c r="N4" s="8"/>
      <c r="O4" s="8"/>
      <c r="P4" s="8"/>
    </row>
    <row r="5" spans="1:16" x14ac:dyDescent="0.2">
      <c r="A5" s="5">
        <v>3</v>
      </c>
      <c r="B5" s="5"/>
      <c r="C5" s="5">
        <v>4216</v>
      </c>
      <c r="D5" s="5"/>
      <c r="E5" s="5">
        <v>107</v>
      </c>
      <c r="F5" s="5">
        <v>1</v>
      </c>
      <c r="G5" s="5">
        <v>17968</v>
      </c>
      <c r="H5" s="6"/>
      <c r="I5" s="6">
        <v>384.8</v>
      </c>
      <c r="J5" s="6"/>
      <c r="K5" s="6"/>
      <c r="L5" s="7"/>
      <c r="M5" s="8" t="s">
        <v>18</v>
      </c>
      <c r="N5" s="8"/>
      <c r="O5" s="8"/>
      <c r="P5" s="8" t="s">
        <v>19</v>
      </c>
    </row>
    <row r="6" spans="1:16" x14ac:dyDescent="0.2">
      <c r="A6" s="5">
        <v>3</v>
      </c>
      <c r="B6" s="5"/>
      <c r="C6" s="5">
        <v>4216</v>
      </c>
      <c r="D6" s="5"/>
      <c r="E6" s="5">
        <v>107</v>
      </c>
      <c r="F6" s="5">
        <v>5</v>
      </c>
      <c r="G6" s="5">
        <v>17969</v>
      </c>
      <c r="H6" s="6"/>
      <c r="I6" s="6">
        <v>6541.6</v>
      </c>
      <c r="J6" s="6"/>
      <c r="K6" s="6"/>
      <c r="L6" s="7"/>
      <c r="M6" s="8" t="s">
        <v>18</v>
      </c>
      <c r="N6" s="8"/>
      <c r="O6" s="8"/>
      <c r="P6" s="8" t="s">
        <v>20</v>
      </c>
    </row>
    <row r="7" spans="1:16" x14ac:dyDescent="0.2">
      <c r="A7" s="5">
        <v>3</v>
      </c>
      <c r="B7" s="5">
        <v>3635</v>
      </c>
      <c r="C7" s="5">
        <v>2324</v>
      </c>
      <c r="D7" s="5"/>
      <c r="E7" s="5"/>
      <c r="F7" s="5"/>
      <c r="G7" s="5"/>
      <c r="H7" s="6"/>
      <c r="I7" s="6">
        <v>295</v>
      </c>
      <c r="J7" s="6"/>
      <c r="K7" s="6"/>
      <c r="L7" s="7"/>
      <c r="M7" s="8" t="s">
        <v>21</v>
      </c>
      <c r="N7" s="8"/>
      <c r="O7" s="8" t="s">
        <v>22</v>
      </c>
      <c r="P7" s="8"/>
    </row>
    <row r="8" spans="1:16" x14ac:dyDescent="0.2">
      <c r="A8" s="5">
        <v>3</v>
      </c>
      <c r="B8" s="5">
        <v>3639</v>
      </c>
      <c r="C8" s="5">
        <v>2212</v>
      </c>
      <c r="D8" s="5"/>
      <c r="E8" s="5"/>
      <c r="F8" s="5"/>
      <c r="G8" s="5"/>
      <c r="H8" s="6"/>
      <c r="I8" s="6">
        <v>40</v>
      </c>
      <c r="J8" s="6"/>
      <c r="K8" s="6"/>
      <c r="L8" s="7"/>
      <c r="M8" s="8" t="s">
        <v>23</v>
      </c>
      <c r="N8" s="8"/>
      <c r="O8" s="8" t="s">
        <v>24</v>
      </c>
      <c r="P8" s="8"/>
    </row>
    <row r="9" spans="1:16" x14ac:dyDescent="0.2">
      <c r="A9" s="5">
        <v>3</v>
      </c>
      <c r="B9" s="5">
        <v>3639</v>
      </c>
      <c r="C9" s="5">
        <v>2324</v>
      </c>
      <c r="D9" s="5"/>
      <c r="E9" s="5"/>
      <c r="F9" s="5"/>
      <c r="G9" s="5"/>
      <c r="H9" s="6"/>
      <c r="I9" s="6">
        <v>727.28099999999995</v>
      </c>
      <c r="J9" s="6"/>
      <c r="K9" s="6"/>
      <c r="L9" s="7"/>
      <c r="M9" s="8" t="s">
        <v>21</v>
      </c>
      <c r="N9" s="8"/>
      <c r="O9" s="8" t="s">
        <v>24</v>
      </c>
      <c r="P9" s="8"/>
    </row>
    <row r="10" spans="1:16" x14ac:dyDescent="0.2">
      <c r="A10" s="5">
        <v>3</v>
      </c>
      <c r="B10" s="5">
        <v>6310</v>
      </c>
      <c r="C10" s="5">
        <v>2141</v>
      </c>
      <c r="D10" s="5"/>
      <c r="E10" s="5"/>
      <c r="F10" s="5"/>
      <c r="G10" s="5"/>
      <c r="H10" s="6">
        <v>9.0550000000000005E-2</v>
      </c>
      <c r="I10" s="6"/>
      <c r="J10" s="6"/>
      <c r="K10" s="6"/>
      <c r="L10" s="7"/>
      <c r="M10" s="8" t="s">
        <v>25</v>
      </c>
      <c r="N10" s="8"/>
      <c r="O10" s="8" t="s">
        <v>26</v>
      </c>
      <c r="P10" s="8"/>
    </row>
    <row r="11" spans="1:16" x14ac:dyDescent="0.2">
      <c r="A11" s="5">
        <v>3</v>
      </c>
      <c r="B11" s="5">
        <v>6402</v>
      </c>
      <c r="C11" s="5">
        <v>2229</v>
      </c>
      <c r="D11" s="5"/>
      <c r="E11" s="5"/>
      <c r="F11" s="5"/>
      <c r="G11" s="5"/>
      <c r="H11" s="6"/>
      <c r="I11" s="6">
        <v>985.77139999999997</v>
      </c>
      <c r="J11" s="6"/>
      <c r="K11" s="6"/>
      <c r="L11" s="7"/>
      <c r="M11" s="8" t="s">
        <v>27</v>
      </c>
      <c r="N11" s="8"/>
      <c r="O11" s="8" t="s">
        <v>28</v>
      </c>
      <c r="P11" s="8"/>
    </row>
    <row r="12" spans="1:16" x14ac:dyDescent="0.2">
      <c r="A12" s="5">
        <v>3</v>
      </c>
      <c r="B12" s="5">
        <v>6409</v>
      </c>
      <c r="C12" s="5">
        <v>2329</v>
      </c>
      <c r="D12" s="5"/>
      <c r="E12" s="5"/>
      <c r="F12" s="5"/>
      <c r="G12" s="5"/>
      <c r="H12" s="6"/>
      <c r="I12" s="6"/>
      <c r="J12" s="6"/>
      <c r="K12" s="6">
        <v>14604.1</v>
      </c>
      <c r="L12" s="7">
        <v>68920</v>
      </c>
      <c r="M12" s="8" t="s">
        <v>29</v>
      </c>
      <c r="N12" s="8"/>
      <c r="O12" s="8" t="s">
        <v>30</v>
      </c>
      <c r="P12" s="8"/>
    </row>
    <row r="14" spans="1:16" s="10" customFormat="1" x14ac:dyDescent="0.2">
      <c r="A14" s="9" t="s">
        <v>31</v>
      </c>
      <c r="B14" s="9"/>
      <c r="C14" s="9"/>
      <c r="D14" s="9"/>
      <c r="E14" s="9"/>
      <c r="F14" s="9"/>
      <c r="G14" s="9"/>
      <c r="H14" s="9">
        <f>SUM(H2:H13)</f>
        <v>7.4340200000000003</v>
      </c>
      <c r="I14" s="9">
        <f t="shared" ref="I14:L14" si="0">SUM(I2:I13)</f>
        <v>8974.4524000000001</v>
      </c>
      <c r="J14" s="9">
        <f t="shared" si="0"/>
        <v>0</v>
      </c>
      <c r="K14" s="9">
        <f t="shared" si="0"/>
        <v>14604.1</v>
      </c>
      <c r="L14" s="9">
        <f t="shared" si="0"/>
        <v>68920</v>
      </c>
      <c r="M14" s="9"/>
      <c r="N14" s="9"/>
      <c r="O14" s="9"/>
      <c r="P14" s="9"/>
    </row>
    <row r="16" spans="1:16" x14ac:dyDescent="0.2">
      <c r="A16" s="5">
        <v>3</v>
      </c>
      <c r="B16" s="5">
        <v>3631</v>
      </c>
      <c r="C16" s="5">
        <v>2212</v>
      </c>
      <c r="D16" s="5">
        <v>1511000000</v>
      </c>
      <c r="E16" s="5"/>
      <c r="F16" s="5"/>
      <c r="G16" s="5"/>
      <c r="H16" s="6"/>
      <c r="I16" s="6"/>
      <c r="J16" s="6">
        <v>13.68675</v>
      </c>
      <c r="K16" s="6"/>
      <c r="L16" s="7"/>
      <c r="M16" s="8" t="s">
        <v>23</v>
      </c>
      <c r="N16" s="8" t="s">
        <v>32</v>
      </c>
      <c r="O16" s="8" t="s">
        <v>33</v>
      </c>
      <c r="P16" s="8"/>
    </row>
    <row r="18" spans="1:16" s="10" customFormat="1" x14ac:dyDescent="0.2">
      <c r="A18" s="9" t="s">
        <v>32</v>
      </c>
      <c r="B18" s="9"/>
      <c r="C18" s="9"/>
      <c r="D18" s="9"/>
      <c r="E18" s="9"/>
      <c r="F18" s="9"/>
      <c r="G18" s="9"/>
      <c r="H18" s="9">
        <f>SUM(H15:H17)</f>
        <v>0</v>
      </c>
      <c r="I18" s="9">
        <f t="shared" ref="I18:L18" si="1">SUM(I15:I17)</f>
        <v>0</v>
      </c>
      <c r="J18" s="9">
        <f t="shared" si="1"/>
        <v>13.68675</v>
      </c>
      <c r="K18" s="9">
        <f t="shared" si="1"/>
        <v>0</v>
      </c>
      <c r="L18" s="9">
        <f t="shared" si="1"/>
        <v>0</v>
      </c>
      <c r="M18" s="9"/>
      <c r="N18" s="9"/>
      <c r="O18" s="9"/>
      <c r="P18" s="9"/>
    </row>
    <row r="20" spans="1:16" x14ac:dyDescent="0.2">
      <c r="A20" s="5">
        <v>3</v>
      </c>
      <c r="B20" s="5">
        <v>3639</v>
      </c>
      <c r="C20" s="5">
        <v>2329</v>
      </c>
      <c r="D20" s="5">
        <v>3909000000</v>
      </c>
      <c r="E20" s="5"/>
      <c r="F20" s="5"/>
      <c r="G20" s="5"/>
      <c r="H20" s="6"/>
      <c r="I20" s="6">
        <v>11.494999999999999</v>
      </c>
      <c r="J20" s="6"/>
      <c r="K20" s="6"/>
      <c r="L20" s="7"/>
      <c r="M20" s="8" t="s">
        <v>29</v>
      </c>
      <c r="N20" s="8" t="s">
        <v>34</v>
      </c>
      <c r="O20" s="8" t="s">
        <v>24</v>
      </c>
      <c r="P20" s="8"/>
    </row>
    <row r="22" spans="1:16" s="10" customFormat="1" x14ac:dyDescent="0.2">
      <c r="A22" s="9" t="s">
        <v>34</v>
      </c>
      <c r="B22" s="9"/>
      <c r="C22" s="9"/>
      <c r="D22" s="9"/>
      <c r="E22" s="9"/>
      <c r="F22" s="9"/>
      <c r="G22" s="9"/>
      <c r="H22" s="9">
        <f>SUM(H19:H21)</f>
        <v>0</v>
      </c>
      <c r="I22" s="9">
        <f t="shared" ref="I22:L22" si="2">SUM(I19:I21)</f>
        <v>11.494999999999999</v>
      </c>
      <c r="J22" s="9">
        <f t="shared" si="2"/>
        <v>0</v>
      </c>
      <c r="K22" s="9">
        <f t="shared" si="2"/>
        <v>0</v>
      </c>
      <c r="L22" s="9">
        <f t="shared" si="2"/>
        <v>0</v>
      </c>
      <c r="M22" s="9"/>
      <c r="N22" s="9"/>
      <c r="O22" s="9"/>
      <c r="P22" s="9"/>
    </row>
    <row r="24" spans="1:16" x14ac:dyDescent="0.2">
      <c r="A24" s="5">
        <v>3</v>
      </c>
      <c r="B24" s="5">
        <v>3111</v>
      </c>
      <c r="C24" s="5">
        <v>2212</v>
      </c>
      <c r="D24" s="5">
        <v>31412000000</v>
      </c>
      <c r="E24" s="5"/>
      <c r="F24" s="5"/>
      <c r="G24" s="5"/>
      <c r="H24" s="6">
        <v>14.327999999999999</v>
      </c>
      <c r="I24" s="6"/>
      <c r="J24" s="6"/>
      <c r="K24" s="6"/>
      <c r="L24" s="7"/>
      <c r="M24" s="8" t="s">
        <v>23</v>
      </c>
      <c r="N24" s="8" t="s">
        <v>35</v>
      </c>
      <c r="O24" s="8" t="s">
        <v>36</v>
      </c>
      <c r="P24" s="8"/>
    </row>
    <row r="26" spans="1:16" s="10" customFormat="1" x14ac:dyDescent="0.2">
      <c r="A26" s="9" t="s">
        <v>35</v>
      </c>
      <c r="B26" s="9"/>
      <c r="C26" s="9"/>
      <c r="D26" s="9"/>
      <c r="E26" s="9"/>
      <c r="F26" s="9"/>
      <c r="G26" s="9"/>
      <c r="H26" s="9">
        <f>SUM(H23:H25)</f>
        <v>14.327999999999999</v>
      </c>
      <c r="I26" s="9">
        <f t="shared" ref="I26:L26" si="3">SUM(I23:I25)</f>
        <v>0</v>
      </c>
      <c r="J26" s="9">
        <f t="shared" si="3"/>
        <v>0</v>
      </c>
      <c r="K26" s="9">
        <f t="shared" si="3"/>
        <v>0</v>
      </c>
      <c r="L26" s="9">
        <f t="shared" si="3"/>
        <v>0</v>
      </c>
      <c r="M26" s="9"/>
      <c r="N26" s="9"/>
      <c r="O26" s="9"/>
      <c r="P26" s="9"/>
    </row>
    <row r="28" spans="1:16" x14ac:dyDescent="0.2">
      <c r="A28" s="5">
        <v>3</v>
      </c>
      <c r="B28" s="5"/>
      <c r="C28" s="5">
        <v>4216</v>
      </c>
      <c r="D28" s="5">
        <v>31702000000</v>
      </c>
      <c r="E28" s="5">
        <v>106</v>
      </c>
      <c r="F28" s="5">
        <v>5</v>
      </c>
      <c r="G28" s="5">
        <v>15974</v>
      </c>
      <c r="H28" s="6">
        <v>832.78125</v>
      </c>
      <c r="I28" s="6"/>
      <c r="J28" s="6"/>
      <c r="K28" s="6"/>
      <c r="L28" s="7"/>
      <c r="M28" s="8" t="s">
        <v>18</v>
      </c>
      <c r="N28" s="8" t="s">
        <v>37</v>
      </c>
      <c r="O28" s="8"/>
      <c r="P28" s="8" t="s">
        <v>38</v>
      </c>
    </row>
    <row r="30" spans="1:16" s="10" customFormat="1" x14ac:dyDescent="0.2">
      <c r="A30" s="9" t="s">
        <v>37</v>
      </c>
      <c r="B30" s="9"/>
      <c r="C30" s="9"/>
      <c r="D30" s="9"/>
      <c r="E30" s="9"/>
      <c r="F30" s="9"/>
      <c r="G30" s="9"/>
      <c r="H30" s="9">
        <f>SUM(H27:H29)</f>
        <v>832.78125</v>
      </c>
      <c r="I30" s="9">
        <f t="shared" ref="I30:L30" si="4">SUM(I27:I29)</f>
        <v>0</v>
      </c>
      <c r="J30" s="9">
        <f t="shared" si="4"/>
        <v>0</v>
      </c>
      <c r="K30" s="9">
        <f t="shared" si="4"/>
        <v>0</v>
      </c>
      <c r="L30" s="9">
        <f t="shared" si="4"/>
        <v>0</v>
      </c>
      <c r="M30" s="9"/>
      <c r="N30" s="9"/>
      <c r="O30" s="9"/>
      <c r="P30" s="9"/>
    </row>
    <row r="32" spans="1:16" x14ac:dyDescent="0.2">
      <c r="A32" s="5">
        <v>3</v>
      </c>
      <c r="B32" s="5"/>
      <c r="C32" s="5">
        <v>4216</v>
      </c>
      <c r="D32" s="5">
        <v>31703000000</v>
      </c>
      <c r="E32" s="5">
        <v>107</v>
      </c>
      <c r="F32" s="5">
        <v>1</v>
      </c>
      <c r="G32" s="5">
        <v>17968</v>
      </c>
      <c r="H32" s="6">
        <v>4413.6622600000001</v>
      </c>
      <c r="I32" s="6"/>
      <c r="J32" s="6"/>
      <c r="K32" s="6"/>
      <c r="L32" s="7"/>
      <c r="M32" s="8" t="s">
        <v>18</v>
      </c>
      <c r="N32" s="8" t="s">
        <v>39</v>
      </c>
      <c r="O32" s="8"/>
      <c r="P32" s="8" t="s">
        <v>19</v>
      </c>
    </row>
    <row r="33" spans="1:16" x14ac:dyDescent="0.2">
      <c r="A33" s="5">
        <v>3</v>
      </c>
      <c r="B33" s="5"/>
      <c r="C33" s="5">
        <v>4216</v>
      </c>
      <c r="D33" s="5">
        <v>31703000000</v>
      </c>
      <c r="E33" s="5">
        <v>107</v>
      </c>
      <c r="F33" s="5">
        <v>5</v>
      </c>
      <c r="G33" s="5">
        <v>17969</v>
      </c>
      <c r="H33" s="6">
        <v>75032.258400000006</v>
      </c>
      <c r="I33" s="6"/>
      <c r="J33" s="6"/>
      <c r="K33" s="6"/>
      <c r="L33" s="7"/>
      <c r="M33" s="8" t="s">
        <v>18</v>
      </c>
      <c r="N33" s="8" t="s">
        <v>39</v>
      </c>
      <c r="O33" s="8"/>
      <c r="P33" s="8" t="s">
        <v>20</v>
      </c>
    </row>
    <row r="34" spans="1:16" x14ac:dyDescent="0.2">
      <c r="A34" s="5">
        <v>3</v>
      </c>
      <c r="B34" s="5">
        <v>3639</v>
      </c>
      <c r="C34" s="5">
        <v>2212</v>
      </c>
      <c r="D34" s="5">
        <v>31703000000</v>
      </c>
      <c r="E34" s="5"/>
      <c r="F34" s="5"/>
      <c r="G34" s="5"/>
      <c r="H34" s="6">
        <v>15.91616</v>
      </c>
      <c r="I34" s="6"/>
      <c r="J34" s="6"/>
      <c r="K34" s="6"/>
      <c r="L34" s="7"/>
      <c r="M34" s="8" t="s">
        <v>23</v>
      </c>
      <c r="N34" s="8" t="s">
        <v>39</v>
      </c>
      <c r="O34" s="8" t="s">
        <v>24</v>
      </c>
      <c r="P34" s="8"/>
    </row>
    <row r="36" spans="1:16" s="10" customFormat="1" x14ac:dyDescent="0.2">
      <c r="A36" s="9" t="s">
        <v>39</v>
      </c>
      <c r="B36" s="9"/>
      <c r="C36" s="9"/>
      <c r="D36" s="9"/>
      <c r="E36" s="9"/>
      <c r="F36" s="9"/>
      <c r="G36" s="9"/>
      <c r="H36" s="9">
        <f>SUM(H31:H35)</f>
        <v>79461.836819999997</v>
      </c>
      <c r="I36" s="9">
        <f t="shared" ref="I36:L36" si="5">SUM(I31:I35)</f>
        <v>0</v>
      </c>
      <c r="J36" s="9">
        <f t="shared" si="5"/>
        <v>0</v>
      </c>
      <c r="K36" s="9">
        <f t="shared" si="5"/>
        <v>0</v>
      </c>
      <c r="L36" s="9">
        <f t="shared" si="5"/>
        <v>0</v>
      </c>
      <c r="M36" s="9"/>
      <c r="N36" s="9"/>
      <c r="O36" s="9"/>
      <c r="P36" s="9"/>
    </row>
    <row r="38" spans="1:16" x14ac:dyDescent="0.2">
      <c r="A38" s="5">
        <v>3</v>
      </c>
      <c r="B38" s="5">
        <v>3635</v>
      </c>
      <c r="C38" s="5">
        <v>2324</v>
      </c>
      <c r="D38" s="5">
        <v>31705000000</v>
      </c>
      <c r="E38" s="5"/>
      <c r="F38" s="5"/>
      <c r="G38" s="5"/>
      <c r="H38" s="6"/>
      <c r="I38" s="6">
        <v>77.599999999999994</v>
      </c>
      <c r="J38" s="6"/>
      <c r="K38" s="6"/>
      <c r="L38" s="7"/>
      <c r="M38" s="8" t="s">
        <v>21</v>
      </c>
      <c r="N38" s="8" t="s">
        <v>22</v>
      </c>
      <c r="O38" s="8" t="s">
        <v>22</v>
      </c>
      <c r="P38" s="8"/>
    </row>
    <row r="40" spans="1:16" s="10" customFormat="1" x14ac:dyDescent="0.2">
      <c r="A40" s="9" t="s">
        <v>22</v>
      </c>
      <c r="B40" s="9"/>
      <c r="C40" s="9"/>
      <c r="D40" s="9"/>
      <c r="E40" s="9"/>
      <c r="F40" s="9"/>
      <c r="G40" s="9"/>
      <c r="H40" s="9">
        <f>SUM(H37:H39)</f>
        <v>0</v>
      </c>
      <c r="I40" s="9">
        <f t="shared" ref="I40:L40" si="6">SUM(I37:I39)</f>
        <v>77.599999999999994</v>
      </c>
      <c r="J40" s="9">
        <f t="shared" si="6"/>
        <v>0</v>
      </c>
      <c r="K40" s="9">
        <f t="shared" si="6"/>
        <v>0</v>
      </c>
      <c r="L40" s="9">
        <f t="shared" si="6"/>
        <v>0</v>
      </c>
      <c r="M40" s="9"/>
      <c r="N40" s="9"/>
      <c r="O40" s="9"/>
      <c r="P40" s="9"/>
    </row>
    <row r="42" spans="1:16" x14ac:dyDescent="0.2">
      <c r="A42" s="5">
        <v>3</v>
      </c>
      <c r="B42" s="5"/>
      <c r="C42" s="5">
        <v>4113</v>
      </c>
      <c r="D42" s="5">
        <v>31709000000</v>
      </c>
      <c r="E42" s="5"/>
      <c r="F42" s="5"/>
      <c r="G42" s="5">
        <v>90002</v>
      </c>
      <c r="H42" s="6"/>
      <c r="I42" s="6"/>
      <c r="J42" s="6">
        <v>193.334</v>
      </c>
      <c r="K42" s="6">
        <v>193.4</v>
      </c>
      <c r="L42" s="7"/>
      <c r="M42" s="8" t="s">
        <v>40</v>
      </c>
      <c r="N42" s="8" t="s">
        <v>41</v>
      </c>
      <c r="O42" s="8"/>
      <c r="P42" s="8" t="s">
        <v>42</v>
      </c>
    </row>
    <row r="43" spans="1:16" x14ac:dyDescent="0.2">
      <c r="A43" s="5">
        <v>3</v>
      </c>
      <c r="B43" s="5"/>
      <c r="C43" s="5">
        <v>4116</v>
      </c>
      <c r="D43" s="5">
        <v>31709000000</v>
      </c>
      <c r="E43" s="5">
        <v>107</v>
      </c>
      <c r="F43" s="5">
        <v>1</v>
      </c>
      <c r="G43" s="5">
        <v>17015</v>
      </c>
      <c r="H43" s="6"/>
      <c r="I43" s="6">
        <v>66.416899999999998</v>
      </c>
      <c r="J43" s="6"/>
      <c r="K43" s="6"/>
      <c r="L43" s="7"/>
      <c r="M43" s="8" t="s">
        <v>43</v>
      </c>
      <c r="N43" s="8" t="s">
        <v>41</v>
      </c>
      <c r="O43" s="8"/>
      <c r="P43" s="8" t="s">
        <v>44</v>
      </c>
    </row>
    <row r="44" spans="1:16" x14ac:dyDescent="0.2">
      <c r="A44" s="5">
        <v>3</v>
      </c>
      <c r="B44" s="5"/>
      <c r="C44" s="5">
        <v>4116</v>
      </c>
      <c r="D44" s="5">
        <v>31709000000</v>
      </c>
      <c r="E44" s="5">
        <v>107</v>
      </c>
      <c r="F44" s="5">
        <v>5</v>
      </c>
      <c r="G44" s="5">
        <v>17016</v>
      </c>
      <c r="H44" s="6"/>
      <c r="I44" s="6">
        <v>1129.0872999999999</v>
      </c>
      <c r="J44" s="6"/>
      <c r="K44" s="6"/>
      <c r="L44" s="7"/>
      <c r="M44" s="8" t="s">
        <v>43</v>
      </c>
      <c r="N44" s="8" t="s">
        <v>41</v>
      </c>
      <c r="O44" s="8"/>
      <c r="P44" s="8" t="s">
        <v>45</v>
      </c>
    </row>
    <row r="46" spans="1:16" s="10" customFormat="1" x14ac:dyDescent="0.2">
      <c r="A46" s="9" t="s">
        <v>41</v>
      </c>
      <c r="B46" s="9"/>
      <c r="C46" s="9"/>
      <c r="D46" s="9"/>
      <c r="E46" s="9"/>
      <c r="F46" s="9"/>
      <c r="G46" s="9"/>
      <c r="H46" s="9">
        <f>SUM(H41:H45)</f>
        <v>0</v>
      </c>
      <c r="I46" s="9">
        <f t="shared" ref="I46:L46" si="7">SUM(I41:I45)</f>
        <v>1195.5041999999999</v>
      </c>
      <c r="J46" s="9">
        <f t="shared" si="7"/>
        <v>193.334</v>
      </c>
      <c r="K46" s="9">
        <f t="shared" si="7"/>
        <v>193.4</v>
      </c>
      <c r="L46" s="9">
        <f t="shared" si="7"/>
        <v>0</v>
      </c>
      <c r="M46" s="9"/>
      <c r="N46" s="9"/>
      <c r="O46" s="9"/>
      <c r="P46" s="9"/>
    </row>
    <row r="48" spans="1:16" x14ac:dyDescent="0.2">
      <c r="A48" s="5">
        <v>3</v>
      </c>
      <c r="B48" s="5"/>
      <c r="C48" s="5">
        <v>4216</v>
      </c>
      <c r="D48" s="5">
        <v>31713000000</v>
      </c>
      <c r="E48" s="5"/>
      <c r="F48" s="5"/>
      <c r="G48" s="5">
        <v>13501</v>
      </c>
      <c r="H48" s="6">
        <v>2028.30656</v>
      </c>
      <c r="I48" s="6"/>
      <c r="J48" s="6"/>
      <c r="K48" s="6"/>
      <c r="L48" s="7"/>
      <c r="M48" s="8" t="s">
        <v>18</v>
      </c>
      <c r="N48" s="8" t="s">
        <v>46</v>
      </c>
      <c r="O48" s="8"/>
      <c r="P48" s="8" t="s">
        <v>47</v>
      </c>
    </row>
    <row r="49" spans="1:16" x14ac:dyDescent="0.2">
      <c r="A49" s="5">
        <v>3</v>
      </c>
      <c r="B49" s="5">
        <v>3639</v>
      </c>
      <c r="C49" s="5">
        <v>2212</v>
      </c>
      <c r="D49" s="5">
        <v>31713000000</v>
      </c>
      <c r="E49" s="5"/>
      <c r="F49" s="5"/>
      <c r="G49" s="5"/>
      <c r="H49" s="6">
        <v>249.3528</v>
      </c>
      <c r="I49" s="6"/>
      <c r="J49" s="6"/>
      <c r="K49" s="6"/>
      <c r="L49" s="7"/>
      <c r="M49" s="8" t="s">
        <v>23</v>
      </c>
      <c r="N49" s="8" t="s">
        <v>46</v>
      </c>
      <c r="O49" s="8" t="s">
        <v>24</v>
      </c>
      <c r="P49" s="8"/>
    </row>
    <row r="51" spans="1:16" s="10" customFormat="1" x14ac:dyDescent="0.2">
      <c r="A51" s="9" t="s">
        <v>46</v>
      </c>
      <c r="B51" s="9"/>
      <c r="C51" s="9"/>
      <c r="D51" s="9"/>
      <c r="E51" s="9"/>
      <c r="F51" s="9"/>
      <c r="G51" s="9"/>
      <c r="H51" s="9">
        <f>SUM(H47:H50)</f>
        <v>2277.6593600000001</v>
      </c>
      <c r="I51" s="9">
        <f t="shared" ref="I51:L51" si="8">SUM(I47:I50)</f>
        <v>0</v>
      </c>
      <c r="J51" s="9">
        <f t="shared" si="8"/>
        <v>0</v>
      </c>
      <c r="K51" s="9">
        <f t="shared" si="8"/>
        <v>0</v>
      </c>
      <c r="L51" s="9">
        <f t="shared" si="8"/>
        <v>0</v>
      </c>
      <c r="M51" s="9"/>
      <c r="N51" s="9"/>
      <c r="O51" s="9"/>
      <c r="P51" s="9"/>
    </row>
    <row r="53" spans="1:16" x14ac:dyDescent="0.2">
      <c r="A53" s="5">
        <v>3</v>
      </c>
      <c r="B53" s="5">
        <v>3639</v>
      </c>
      <c r="C53" s="5">
        <v>2324</v>
      </c>
      <c r="D53" s="5">
        <v>31728000000</v>
      </c>
      <c r="E53" s="5"/>
      <c r="F53" s="5"/>
      <c r="G53" s="5"/>
      <c r="H53" s="6">
        <v>1.95</v>
      </c>
      <c r="I53" s="6"/>
      <c r="J53" s="6"/>
      <c r="K53" s="6"/>
      <c r="L53" s="7"/>
      <c r="M53" s="8" t="s">
        <v>21</v>
      </c>
      <c r="N53" s="8" t="s">
        <v>48</v>
      </c>
      <c r="O53" s="8" t="s">
        <v>24</v>
      </c>
      <c r="P53" s="8"/>
    </row>
    <row r="55" spans="1:16" s="10" customFormat="1" x14ac:dyDescent="0.2">
      <c r="A55" s="9" t="s">
        <v>48</v>
      </c>
      <c r="B55" s="9"/>
      <c r="C55" s="9"/>
      <c r="D55" s="9"/>
      <c r="E55" s="9"/>
      <c r="F55" s="9"/>
      <c r="G55" s="9"/>
      <c r="H55" s="9">
        <f>SUM(H52:H54)</f>
        <v>1.95</v>
      </c>
      <c r="I55" s="9">
        <f t="shared" ref="I55:L55" si="9">SUM(I52:I54)</f>
        <v>0</v>
      </c>
      <c r="J55" s="9">
        <f t="shared" si="9"/>
        <v>0</v>
      </c>
      <c r="K55" s="9">
        <f t="shared" si="9"/>
        <v>0</v>
      </c>
      <c r="L55" s="9">
        <f t="shared" si="9"/>
        <v>0</v>
      </c>
      <c r="M55" s="9"/>
      <c r="N55" s="9"/>
      <c r="O55" s="9"/>
      <c r="P55" s="9"/>
    </row>
    <row r="57" spans="1:16" x14ac:dyDescent="0.2">
      <c r="A57" s="5">
        <v>3</v>
      </c>
      <c r="B57" s="5"/>
      <c r="C57" s="5">
        <v>4116</v>
      </c>
      <c r="D57" s="5">
        <v>31729000000</v>
      </c>
      <c r="E57" s="5"/>
      <c r="F57" s="5"/>
      <c r="G57" s="5">
        <v>17051</v>
      </c>
      <c r="H57" s="6">
        <v>5.2039999999999997</v>
      </c>
      <c r="I57" s="6">
        <v>10.78782</v>
      </c>
      <c r="J57" s="6"/>
      <c r="K57" s="6"/>
      <c r="L57" s="7"/>
      <c r="M57" s="8" t="s">
        <v>43</v>
      </c>
      <c r="N57" s="8" t="s">
        <v>49</v>
      </c>
      <c r="O57" s="8"/>
      <c r="P57" s="8" t="s">
        <v>50</v>
      </c>
    </row>
    <row r="58" spans="1:16" x14ac:dyDescent="0.2">
      <c r="A58" s="5">
        <v>3</v>
      </c>
      <c r="B58" s="5">
        <v>3319</v>
      </c>
      <c r="C58" s="5">
        <v>2329</v>
      </c>
      <c r="D58" s="5">
        <v>31729000000</v>
      </c>
      <c r="E58" s="5"/>
      <c r="F58" s="5"/>
      <c r="G58" s="5"/>
      <c r="H58" s="6">
        <v>87.043570000000003</v>
      </c>
      <c r="I58" s="6"/>
      <c r="J58" s="6"/>
      <c r="K58" s="6"/>
      <c r="L58" s="7"/>
      <c r="M58" s="8" t="s">
        <v>29</v>
      </c>
      <c r="N58" s="8" t="s">
        <v>49</v>
      </c>
      <c r="O58" s="8" t="s">
        <v>51</v>
      </c>
      <c r="P58" s="8"/>
    </row>
    <row r="59" spans="1:16" x14ac:dyDescent="0.2">
      <c r="A59" s="5">
        <v>3</v>
      </c>
      <c r="B59" s="5">
        <v>6171</v>
      </c>
      <c r="C59" s="5">
        <v>2329</v>
      </c>
      <c r="D59" s="5">
        <v>31729000000</v>
      </c>
      <c r="E59" s="5"/>
      <c r="F59" s="5"/>
      <c r="G59" s="5"/>
      <c r="H59" s="6"/>
      <c r="I59" s="6">
        <v>172.89519000000001</v>
      </c>
      <c r="J59" s="6">
        <v>45.997909999999997</v>
      </c>
      <c r="K59" s="6"/>
      <c r="L59" s="7"/>
      <c r="M59" s="8" t="s">
        <v>29</v>
      </c>
      <c r="N59" s="8" t="s">
        <v>49</v>
      </c>
      <c r="O59" s="8" t="s">
        <v>52</v>
      </c>
      <c r="P59" s="8"/>
    </row>
    <row r="61" spans="1:16" s="10" customFormat="1" x14ac:dyDescent="0.2">
      <c r="A61" s="9" t="s">
        <v>49</v>
      </c>
      <c r="B61" s="9"/>
      <c r="C61" s="9"/>
      <c r="D61" s="9"/>
      <c r="E61" s="9"/>
      <c r="F61" s="9"/>
      <c r="G61" s="9"/>
      <c r="H61" s="9">
        <f>SUM(H56:H60)</f>
        <v>92.247569999999996</v>
      </c>
      <c r="I61" s="9">
        <f t="shared" ref="I61:L61" si="10">SUM(I56:I60)</f>
        <v>183.68301000000002</v>
      </c>
      <c r="J61" s="9">
        <f t="shared" si="10"/>
        <v>45.997909999999997</v>
      </c>
      <c r="K61" s="9">
        <f t="shared" si="10"/>
        <v>0</v>
      </c>
      <c r="L61" s="9">
        <f t="shared" si="10"/>
        <v>0</v>
      </c>
      <c r="M61" s="9"/>
      <c r="N61" s="9"/>
      <c r="O61" s="9"/>
      <c r="P61" s="9"/>
    </row>
    <row r="63" spans="1:16" x14ac:dyDescent="0.2">
      <c r="A63" s="5">
        <v>3</v>
      </c>
      <c r="B63" s="5"/>
      <c r="C63" s="5">
        <v>4116</v>
      </c>
      <c r="D63" s="5">
        <v>31747000000</v>
      </c>
      <c r="E63" s="5">
        <v>104</v>
      </c>
      <c r="F63" s="5">
        <v>1</v>
      </c>
      <c r="G63" s="5">
        <v>13013</v>
      </c>
      <c r="H63" s="6">
        <v>304.53161999999998</v>
      </c>
      <c r="I63" s="6">
        <v>183.52358000000001</v>
      </c>
      <c r="J63" s="6"/>
      <c r="K63" s="6"/>
      <c r="L63" s="7"/>
      <c r="M63" s="8" t="s">
        <v>43</v>
      </c>
      <c r="N63" s="8" t="s">
        <v>53</v>
      </c>
      <c r="O63" s="8"/>
      <c r="P63" s="8" t="s">
        <v>54</v>
      </c>
    </row>
    <row r="64" spans="1:16" x14ac:dyDescent="0.2">
      <c r="A64" s="5">
        <v>3</v>
      </c>
      <c r="B64" s="5"/>
      <c r="C64" s="5">
        <v>4116</v>
      </c>
      <c r="D64" s="5">
        <v>31747000000</v>
      </c>
      <c r="E64" s="5">
        <v>104</v>
      </c>
      <c r="F64" s="5">
        <v>5</v>
      </c>
      <c r="G64" s="5">
        <v>13013</v>
      </c>
      <c r="H64" s="6">
        <v>2588.5187799999999</v>
      </c>
      <c r="I64" s="6">
        <v>1559.95048</v>
      </c>
      <c r="J64" s="6"/>
      <c r="K64" s="6"/>
      <c r="L64" s="7"/>
      <c r="M64" s="8" t="s">
        <v>43</v>
      </c>
      <c r="N64" s="8" t="s">
        <v>53</v>
      </c>
      <c r="O64" s="8"/>
      <c r="P64" s="8" t="s">
        <v>54</v>
      </c>
    </row>
    <row r="66" spans="1:16" s="10" customFormat="1" x14ac:dyDescent="0.2">
      <c r="A66" s="9" t="s">
        <v>53</v>
      </c>
      <c r="B66" s="9"/>
      <c r="C66" s="9"/>
      <c r="D66" s="9"/>
      <c r="E66" s="9"/>
      <c r="F66" s="9"/>
      <c r="G66" s="9"/>
      <c r="H66" s="9">
        <f>SUM(H62:H65)</f>
        <v>2893.0504000000001</v>
      </c>
      <c r="I66" s="9">
        <f t="shared" ref="I66:L66" si="11">SUM(I62:I65)</f>
        <v>1743.47406</v>
      </c>
      <c r="J66" s="9">
        <f t="shared" si="11"/>
        <v>0</v>
      </c>
      <c r="K66" s="9">
        <f t="shared" si="11"/>
        <v>0</v>
      </c>
      <c r="L66" s="9">
        <f t="shared" si="11"/>
        <v>0</v>
      </c>
      <c r="M66" s="9"/>
      <c r="N66" s="9"/>
      <c r="O66" s="9"/>
      <c r="P66" s="9"/>
    </row>
    <row r="68" spans="1:16" x14ac:dyDescent="0.2">
      <c r="A68" s="5">
        <v>3</v>
      </c>
      <c r="B68" s="5"/>
      <c r="C68" s="5">
        <v>4213</v>
      </c>
      <c r="D68" s="5">
        <v>31810000000</v>
      </c>
      <c r="E68" s="5"/>
      <c r="F68" s="5"/>
      <c r="G68" s="5">
        <v>91628</v>
      </c>
      <c r="H68" s="6">
        <v>1071.05151</v>
      </c>
      <c r="I68" s="6"/>
      <c r="J68" s="6"/>
      <c r="K68" s="6"/>
      <c r="L68" s="7"/>
      <c r="M68" s="8" t="s">
        <v>55</v>
      </c>
      <c r="N68" s="8" t="s">
        <v>56</v>
      </c>
      <c r="O68" s="8"/>
      <c r="P68" s="8" t="s">
        <v>57</v>
      </c>
    </row>
    <row r="70" spans="1:16" s="10" customFormat="1" x14ac:dyDescent="0.2">
      <c r="A70" s="9" t="s">
        <v>56</v>
      </c>
      <c r="B70" s="9"/>
      <c r="C70" s="9"/>
      <c r="D70" s="9"/>
      <c r="E70" s="9"/>
      <c r="F70" s="9"/>
      <c r="G70" s="9"/>
      <c r="H70" s="9">
        <f>SUM(H67:H69)</f>
        <v>1071.05151</v>
      </c>
      <c r="I70" s="9">
        <f t="shared" ref="I70:L70" si="12">SUM(I67:I69)</f>
        <v>0</v>
      </c>
      <c r="J70" s="9">
        <f t="shared" si="12"/>
        <v>0</v>
      </c>
      <c r="K70" s="9">
        <f t="shared" si="12"/>
        <v>0</v>
      </c>
      <c r="L70" s="9">
        <f t="shared" si="12"/>
        <v>0</v>
      </c>
      <c r="M70" s="9"/>
      <c r="N70" s="9"/>
      <c r="O70" s="9"/>
      <c r="P70" s="9"/>
    </row>
    <row r="72" spans="1:16" x14ac:dyDescent="0.2">
      <c r="A72" s="5">
        <v>3</v>
      </c>
      <c r="B72" s="5">
        <v>3412</v>
      </c>
      <c r="C72" s="5">
        <v>2212</v>
      </c>
      <c r="D72" s="5">
        <v>31827000000</v>
      </c>
      <c r="E72" s="5"/>
      <c r="F72" s="5"/>
      <c r="G72" s="5"/>
      <c r="H72" s="6">
        <v>1728.9795200000001</v>
      </c>
      <c r="I72" s="6"/>
      <c r="J72" s="6"/>
      <c r="K72" s="6"/>
      <c r="L72" s="7"/>
      <c r="M72" s="8" t="s">
        <v>23</v>
      </c>
      <c r="N72" s="8" t="s">
        <v>58</v>
      </c>
      <c r="O72" s="8" t="s">
        <v>59</v>
      </c>
      <c r="P72" s="8"/>
    </row>
    <row r="74" spans="1:16" s="10" customFormat="1" x14ac:dyDescent="0.2">
      <c r="A74" s="9" t="s">
        <v>58</v>
      </c>
      <c r="B74" s="9"/>
      <c r="C74" s="9"/>
      <c r="D74" s="9"/>
      <c r="E74" s="9"/>
      <c r="F74" s="9"/>
      <c r="G74" s="9"/>
      <c r="H74" s="9">
        <f>SUM(H71:H73)</f>
        <v>1728.9795200000001</v>
      </c>
      <c r="I74" s="9">
        <f t="shared" ref="I74:L74" si="13">SUM(I71:I73)</f>
        <v>0</v>
      </c>
      <c r="J74" s="9">
        <f t="shared" si="13"/>
        <v>0</v>
      </c>
      <c r="K74" s="9">
        <f t="shared" si="13"/>
        <v>0</v>
      </c>
      <c r="L74" s="9">
        <f t="shared" si="13"/>
        <v>0</v>
      </c>
      <c r="M74" s="9"/>
      <c r="N74" s="9"/>
      <c r="O74" s="9"/>
      <c r="P74" s="9"/>
    </row>
    <row r="76" spans="1:16" x14ac:dyDescent="0.2">
      <c r="A76" s="5">
        <v>3</v>
      </c>
      <c r="B76" s="5">
        <v>6409</v>
      </c>
      <c r="C76" s="5">
        <v>2324</v>
      </c>
      <c r="D76" s="5">
        <v>31828000000</v>
      </c>
      <c r="E76" s="5"/>
      <c r="F76" s="5"/>
      <c r="G76" s="5"/>
      <c r="H76" s="6"/>
      <c r="I76" s="6"/>
      <c r="J76" s="6">
        <v>159.6985</v>
      </c>
      <c r="K76" s="6"/>
      <c r="L76" s="7"/>
      <c r="M76" s="8" t="s">
        <v>21</v>
      </c>
      <c r="N76" s="8" t="s">
        <v>60</v>
      </c>
      <c r="O76" s="8" t="s">
        <v>30</v>
      </c>
      <c r="P76" s="8"/>
    </row>
    <row r="78" spans="1:16" s="10" customFormat="1" x14ac:dyDescent="0.2">
      <c r="A78" s="9" t="s">
        <v>60</v>
      </c>
      <c r="B78" s="9"/>
      <c r="C78" s="9"/>
      <c r="D78" s="9"/>
      <c r="E78" s="9"/>
      <c r="F78" s="9"/>
      <c r="G78" s="9"/>
      <c r="H78" s="9">
        <f>SUM(H75:H77)</f>
        <v>0</v>
      </c>
      <c r="I78" s="9">
        <f t="shared" ref="I78:L78" si="14">SUM(I75:I77)</f>
        <v>0</v>
      </c>
      <c r="J78" s="9">
        <f t="shared" si="14"/>
        <v>159.6985</v>
      </c>
      <c r="K78" s="9">
        <f t="shared" si="14"/>
        <v>0</v>
      </c>
      <c r="L78" s="9">
        <f t="shared" si="14"/>
        <v>0</v>
      </c>
      <c r="M78" s="9"/>
      <c r="N78" s="9"/>
      <c r="O78" s="9"/>
      <c r="P78" s="9"/>
    </row>
    <row r="80" spans="1:16" x14ac:dyDescent="0.2">
      <c r="A80" s="5">
        <v>3</v>
      </c>
      <c r="B80" s="5"/>
      <c r="C80" s="5">
        <v>4116</v>
      </c>
      <c r="D80" s="5">
        <v>31835000000</v>
      </c>
      <c r="E80" s="5"/>
      <c r="F80" s="5"/>
      <c r="G80" s="5">
        <v>34054</v>
      </c>
      <c r="H80" s="6">
        <v>342</v>
      </c>
      <c r="I80" s="6"/>
      <c r="J80" s="6"/>
      <c r="K80" s="6"/>
      <c r="L80" s="7"/>
      <c r="M80" s="8" t="s">
        <v>43</v>
      </c>
      <c r="N80" s="8" t="s">
        <v>61</v>
      </c>
      <c r="O80" s="8"/>
      <c r="P80" s="8" t="s">
        <v>62</v>
      </c>
    </row>
    <row r="82" spans="1:16" s="10" customFormat="1" x14ac:dyDescent="0.2">
      <c r="A82" s="9" t="s">
        <v>61</v>
      </c>
      <c r="B82" s="9"/>
      <c r="C82" s="9"/>
      <c r="D82" s="9"/>
      <c r="E82" s="9"/>
      <c r="F82" s="9"/>
      <c r="G82" s="9"/>
      <c r="H82" s="9">
        <f>SUM(H79:H81)</f>
        <v>342</v>
      </c>
      <c r="I82" s="9">
        <f t="shared" ref="I82:L82" si="15">SUM(I79:I81)</f>
        <v>0</v>
      </c>
      <c r="J82" s="9">
        <f t="shared" si="15"/>
        <v>0</v>
      </c>
      <c r="K82" s="9">
        <f t="shared" si="15"/>
        <v>0</v>
      </c>
      <c r="L82" s="9">
        <f t="shared" si="15"/>
        <v>0</v>
      </c>
      <c r="M82" s="9"/>
      <c r="N82" s="9"/>
      <c r="O82" s="9"/>
      <c r="P82" s="9"/>
    </row>
    <row r="84" spans="1:16" x14ac:dyDescent="0.2">
      <c r="A84" s="5">
        <v>3</v>
      </c>
      <c r="B84" s="5"/>
      <c r="C84" s="5">
        <v>4116</v>
      </c>
      <c r="D84" s="5">
        <v>31837000000</v>
      </c>
      <c r="E84" s="5"/>
      <c r="F84" s="5"/>
      <c r="G84" s="5">
        <v>17035</v>
      </c>
      <c r="H84" s="6">
        <v>1517.6120000000001</v>
      </c>
      <c r="I84" s="6"/>
      <c r="J84" s="6"/>
      <c r="K84" s="6"/>
      <c r="L84" s="7"/>
      <c r="M84" s="8" t="s">
        <v>43</v>
      </c>
      <c r="N84" s="8" t="s">
        <v>63</v>
      </c>
      <c r="O84" s="8"/>
      <c r="P84" s="8" t="s">
        <v>64</v>
      </c>
    </row>
    <row r="86" spans="1:16" s="10" customFormat="1" x14ac:dyDescent="0.2">
      <c r="A86" s="9" t="s">
        <v>63</v>
      </c>
      <c r="B86" s="9"/>
      <c r="C86" s="9"/>
      <c r="D86" s="9"/>
      <c r="E86" s="9"/>
      <c r="F86" s="9"/>
      <c r="G86" s="9"/>
      <c r="H86" s="9">
        <f>SUM(H83:H85)</f>
        <v>1517.6120000000001</v>
      </c>
      <c r="I86" s="9">
        <f t="shared" ref="I86:L86" si="16">SUM(I83:I85)</f>
        <v>0</v>
      </c>
      <c r="J86" s="9">
        <f t="shared" si="16"/>
        <v>0</v>
      </c>
      <c r="K86" s="9">
        <f t="shared" si="16"/>
        <v>0</v>
      </c>
      <c r="L86" s="9">
        <f t="shared" si="16"/>
        <v>0</v>
      </c>
      <c r="M86" s="9"/>
      <c r="N86" s="9"/>
      <c r="O86" s="9"/>
      <c r="P86" s="9"/>
    </row>
    <row r="88" spans="1:16" x14ac:dyDescent="0.2">
      <c r="A88" s="5">
        <v>3</v>
      </c>
      <c r="B88" s="5"/>
      <c r="C88" s="5">
        <v>4116</v>
      </c>
      <c r="D88" s="5">
        <v>31838000000</v>
      </c>
      <c r="E88" s="5">
        <v>104</v>
      </c>
      <c r="F88" s="5">
        <v>1</v>
      </c>
      <c r="G88" s="5">
        <v>13013</v>
      </c>
      <c r="H88" s="6">
        <v>12.4368</v>
      </c>
      <c r="I88" s="6"/>
      <c r="J88" s="6"/>
      <c r="K88" s="6"/>
      <c r="L88" s="7"/>
      <c r="M88" s="8" t="s">
        <v>43</v>
      </c>
      <c r="N88" s="8" t="s">
        <v>65</v>
      </c>
      <c r="O88" s="8"/>
      <c r="P88" s="8" t="s">
        <v>54</v>
      </c>
    </row>
    <row r="89" spans="1:16" x14ac:dyDescent="0.2">
      <c r="A89" s="5">
        <v>3</v>
      </c>
      <c r="B89" s="5"/>
      <c r="C89" s="5">
        <v>4116</v>
      </c>
      <c r="D89" s="5">
        <v>31838000000</v>
      </c>
      <c r="E89" s="5">
        <v>104</v>
      </c>
      <c r="F89" s="5">
        <v>5</v>
      </c>
      <c r="G89" s="5">
        <v>13013</v>
      </c>
      <c r="H89" s="6">
        <v>105.71283</v>
      </c>
      <c r="I89" s="6"/>
      <c r="J89" s="6"/>
      <c r="K89" s="6"/>
      <c r="L89" s="7"/>
      <c r="M89" s="8" t="s">
        <v>43</v>
      </c>
      <c r="N89" s="8" t="s">
        <v>65</v>
      </c>
      <c r="O89" s="8"/>
      <c r="P89" s="8" t="s">
        <v>54</v>
      </c>
    </row>
    <row r="91" spans="1:16" s="10" customFormat="1" x14ac:dyDescent="0.2">
      <c r="A91" s="9" t="s">
        <v>65</v>
      </c>
      <c r="B91" s="9"/>
      <c r="C91" s="9"/>
      <c r="D91" s="9"/>
      <c r="E91" s="9"/>
      <c r="F91" s="9"/>
      <c r="G91" s="9"/>
      <c r="H91" s="9">
        <f>SUM(H87:H90)</f>
        <v>118.14963</v>
      </c>
      <c r="I91" s="9">
        <f t="shared" ref="I91:L91" si="17">SUM(I87:I90)</f>
        <v>0</v>
      </c>
      <c r="J91" s="9">
        <f t="shared" si="17"/>
        <v>0</v>
      </c>
      <c r="K91" s="9">
        <f t="shared" si="17"/>
        <v>0</v>
      </c>
      <c r="L91" s="9">
        <f t="shared" si="17"/>
        <v>0</v>
      </c>
      <c r="M91" s="9"/>
      <c r="N91" s="9"/>
      <c r="O91" s="9"/>
      <c r="P91" s="9"/>
    </row>
    <row r="93" spans="1:16" x14ac:dyDescent="0.2">
      <c r="A93" s="5">
        <v>3</v>
      </c>
      <c r="B93" s="5"/>
      <c r="C93" s="5">
        <v>4116</v>
      </c>
      <c r="D93" s="5">
        <v>31839000000</v>
      </c>
      <c r="E93" s="5">
        <v>104</v>
      </c>
      <c r="F93" s="5">
        <v>1</v>
      </c>
      <c r="G93" s="5">
        <v>13013</v>
      </c>
      <c r="H93" s="6">
        <v>16.516500000000001</v>
      </c>
      <c r="I93" s="6">
        <v>369.44279</v>
      </c>
      <c r="J93" s="6"/>
      <c r="K93" s="6"/>
      <c r="L93" s="7"/>
      <c r="M93" s="8" t="s">
        <v>43</v>
      </c>
      <c r="N93" s="8" t="s">
        <v>66</v>
      </c>
      <c r="O93" s="8"/>
      <c r="P93" s="8" t="s">
        <v>54</v>
      </c>
    </row>
    <row r="94" spans="1:16" x14ac:dyDescent="0.2">
      <c r="A94" s="5">
        <v>3</v>
      </c>
      <c r="B94" s="5"/>
      <c r="C94" s="5">
        <v>4116</v>
      </c>
      <c r="D94" s="5">
        <v>31839000000</v>
      </c>
      <c r="E94" s="5">
        <v>104</v>
      </c>
      <c r="F94" s="5">
        <v>5</v>
      </c>
      <c r="G94" s="5">
        <v>13013</v>
      </c>
      <c r="H94" s="6">
        <v>140.39025000000001</v>
      </c>
      <c r="I94" s="6">
        <v>3140.2637199999999</v>
      </c>
      <c r="J94" s="6"/>
      <c r="K94" s="6"/>
      <c r="L94" s="7"/>
      <c r="M94" s="8" t="s">
        <v>43</v>
      </c>
      <c r="N94" s="8" t="s">
        <v>66</v>
      </c>
      <c r="O94" s="8"/>
      <c r="P94" s="8" t="s">
        <v>54</v>
      </c>
    </row>
    <row r="95" spans="1:16" x14ac:dyDescent="0.2">
      <c r="A95" s="5">
        <v>3</v>
      </c>
      <c r="B95" s="5">
        <v>6171</v>
      </c>
      <c r="C95" s="5">
        <v>2212</v>
      </c>
      <c r="D95" s="5">
        <v>31839000000</v>
      </c>
      <c r="E95" s="5"/>
      <c r="F95" s="5"/>
      <c r="G95" s="5"/>
      <c r="H95" s="6">
        <v>653.88400000000001</v>
      </c>
      <c r="I95" s="6"/>
      <c r="J95" s="6"/>
      <c r="K95" s="6"/>
      <c r="L95" s="7"/>
      <c r="M95" s="8" t="s">
        <v>23</v>
      </c>
      <c r="N95" s="8" t="s">
        <v>66</v>
      </c>
      <c r="O95" s="8" t="s">
        <v>52</v>
      </c>
      <c r="P95" s="8"/>
    </row>
    <row r="97" spans="1:16" s="10" customFormat="1" x14ac:dyDescent="0.2">
      <c r="A97" s="9" t="s">
        <v>66</v>
      </c>
      <c r="B97" s="9"/>
      <c r="C97" s="9"/>
      <c r="D97" s="9"/>
      <c r="E97" s="9"/>
      <c r="F97" s="9"/>
      <c r="G97" s="9"/>
      <c r="H97" s="9">
        <f>SUM(H92:H96)</f>
        <v>810.79075</v>
      </c>
      <c r="I97" s="9">
        <f t="shared" ref="I97:L97" si="18">SUM(I92:I96)</f>
        <v>3509.70651</v>
      </c>
      <c r="J97" s="9">
        <f t="shared" si="18"/>
        <v>0</v>
      </c>
      <c r="K97" s="9">
        <f t="shared" si="18"/>
        <v>0</v>
      </c>
      <c r="L97" s="9">
        <f t="shared" si="18"/>
        <v>0</v>
      </c>
      <c r="M97" s="9"/>
      <c r="N97" s="9"/>
      <c r="O97" s="9"/>
      <c r="P97" s="9"/>
    </row>
    <row r="99" spans="1:16" x14ac:dyDescent="0.2">
      <c r="A99" s="5">
        <v>3</v>
      </c>
      <c r="B99" s="5"/>
      <c r="C99" s="5">
        <v>4116</v>
      </c>
      <c r="D99" s="5">
        <v>31840000000</v>
      </c>
      <c r="E99" s="5">
        <v>107</v>
      </c>
      <c r="F99" s="5">
        <v>1</v>
      </c>
      <c r="G99" s="5">
        <v>17015</v>
      </c>
      <c r="H99" s="6"/>
      <c r="I99" s="6">
        <v>27.7332</v>
      </c>
      <c r="J99" s="6"/>
      <c r="K99" s="6"/>
      <c r="L99" s="7"/>
      <c r="M99" s="8" t="s">
        <v>43</v>
      </c>
      <c r="N99" s="8" t="s">
        <v>67</v>
      </c>
      <c r="O99" s="8"/>
      <c r="P99" s="8" t="s">
        <v>44</v>
      </c>
    </row>
    <row r="100" spans="1:16" x14ac:dyDescent="0.2">
      <c r="A100" s="5">
        <v>3</v>
      </c>
      <c r="B100" s="5"/>
      <c r="C100" s="5">
        <v>4116</v>
      </c>
      <c r="D100" s="5">
        <v>31840000000</v>
      </c>
      <c r="E100" s="5">
        <v>107</v>
      </c>
      <c r="F100" s="5">
        <v>5</v>
      </c>
      <c r="G100" s="5">
        <v>17016</v>
      </c>
      <c r="H100" s="6"/>
      <c r="I100" s="6">
        <v>471.46440000000001</v>
      </c>
      <c r="J100" s="6"/>
      <c r="K100" s="6"/>
      <c r="L100" s="7"/>
      <c r="M100" s="8" t="s">
        <v>43</v>
      </c>
      <c r="N100" s="8" t="s">
        <v>67</v>
      </c>
      <c r="O100" s="8"/>
      <c r="P100" s="8" t="s">
        <v>45</v>
      </c>
    </row>
    <row r="101" spans="1:16" x14ac:dyDescent="0.2">
      <c r="A101" s="5">
        <v>3</v>
      </c>
      <c r="B101" s="5"/>
      <c r="C101" s="5">
        <v>4216</v>
      </c>
      <c r="D101" s="5">
        <v>31840000000</v>
      </c>
      <c r="E101" s="5">
        <v>107</v>
      </c>
      <c r="F101" s="5">
        <v>1</v>
      </c>
      <c r="G101" s="5">
        <v>17968</v>
      </c>
      <c r="H101" s="6"/>
      <c r="I101" s="6">
        <v>666.99342999999999</v>
      </c>
      <c r="J101" s="6"/>
      <c r="K101" s="6"/>
      <c r="L101" s="7"/>
      <c r="M101" s="8" t="s">
        <v>18</v>
      </c>
      <c r="N101" s="8" t="s">
        <v>67</v>
      </c>
      <c r="O101" s="8"/>
      <c r="P101" s="8" t="s">
        <v>19</v>
      </c>
    </row>
    <row r="102" spans="1:16" x14ac:dyDescent="0.2">
      <c r="A102" s="5">
        <v>3</v>
      </c>
      <c r="B102" s="5"/>
      <c r="C102" s="5">
        <v>4216</v>
      </c>
      <c r="D102" s="5">
        <v>31840000000</v>
      </c>
      <c r="E102" s="5">
        <v>107</v>
      </c>
      <c r="F102" s="5">
        <v>5</v>
      </c>
      <c r="G102" s="5">
        <v>17969</v>
      </c>
      <c r="H102" s="6"/>
      <c r="I102" s="6">
        <v>11338.888279999999</v>
      </c>
      <c r="J102" s="6"/>
      <c r="K102" s="6"/>
      <c r="L102" s="7"/>
      <c r="M102" s="8" t="s">
        <v>18</v>
      </c>
      <c r="N102" s="8" t="s">
        <v>67</v>
      </c>
      <c r="O102" s="8"/>
      <c r="P102" s="8" t="s">
        <v>20</v>
      </c>
    </row>
    <row r="104" spans="1:16" s="10" customFormat="1" x14ac:dyDescent="0.2">
      <c r="A104" s="9" t="s">
        <v>67</v>
      </c>
      <c r="B104" s="9"/>
      <c r="C104" s="9"/>
      <c r="D104" s="9"/>
      <c r="E104" s="9"/>
      <c r="F104" s="9"/>
      <c r="G104" s="9"/>
      <c r="H104" s="9">
        <f>SUM(H98:H103)</f>
        <v>0</v>
      </c>
      <c r="I104" s="9">
        <f t="shared" ref="I104:L104" si="19">SUM(I98:I103)</f>
        <v>12505.079309999999</v>
      </c>
      <c r="J104" s="9">
        <f t="shared" si="19"/>
        <v>0</v>
      </c>
      <c r="K104" s="9">
        <f t="shared" si="19"/>
        <v>0</v>
      </c>
      <c r="L104" s="9">
        <f t="shared" si="19"/>
        <v>0</v>
      </c>
      <c r="M104" s="9"/>
      <c r="N104" s="9"/>
      <c r="O104" s="9"/>
      <c r="P104" s="9"/>
    </row>
    <row r="106" spans="1:16" x14ac:dyDescent="0.2">
      <c r="A106" s="5">
        <v>3</v>
      </c>
      <c r="B106" s="5"/>
      <c r="C106" s="5">
        <v>4116</v>
      </c>
      <c r="D106" s="5">
        <v>31841000000</v>
      </c>
      <c r="E106" s="5">
        <v>107</v>
      </c>
      <c r="F106" s="5">
        <v>1</v>
      </c>
      <c r="G106" s="5">
        <v>17015</v>
      </c>
      <c r="H106" s="6">
        <v>14.973750000000001</v>
      </c>
      <c r="I106" s="6"/>
      <c r="J106" s="6"/>
      <c r="K106" s="6"/>
      <c r="L106" s="7"/>
      <c r="M106" s="8" t="s">
        <v>43</v>
      </c>
      <c r="N106" s="8" t="s">
        <v>68</v>
      </c>
      <c r="O106" s="8"/>
      <c r="P106" s="8" t="s">
        <v>44</v>
      </c>
    </row>
    <row r="107" spans="1:16" x14ac:dyDescent="0.2">
      <c r="A107" s="5">
        <v>3</v>
      </c>
      <c r="B107" s="5"/>
      <c r="C107" s="5">
        <v>4116</v>
      </c>
      <c r="D107" s="5">
        <v>31841000000</v>
      </c>
      <c r="E107" s="5">
        <v>107</v>
      </c>
      <c r="F107" s="5">
        <v>5</v>
      </c>
      <c r="G107" s="5">
        <v>17016</v>
      </c>
      <c r="H107" s="6">
        <v>254.55375000000001</v>
      </c>
      <c r="I107" s="6"/>
      <c r="J107" s="6"/>
      <c r="K107" s="6"/>
      <c r="L107" s="7"/>
      <c r="M107" s="8" t="s">
        <v>43</v>
      </c>
      <c r="N107" s="8" t="s">
        <v>68</v>
      </c>
      <c r="O107" s="8"/>
      <c r="P107" s="8" t="s">
        <v>45</v>
      </c>
    </row>
    <row r="108" spans="1:16" x14ac:dyDescent="0.2">
      <c r="A108" s="5">
        <v>3</v>
      </c>
      <c r="B108" s="5"/>
      <c r="C108" s="5">
        <v>4216</v>
      </c>
      <c r="D108" s="5">
        <v>31841000000</v>
      </c>
      <c r="E108" s="5">
        <v>107</v>
      </c>
      <c r="F108" s="5">
        <v>1</v>
      </c>
      <c r="G108" s="5">
        <v>17968</v>
      </c>
      <c r="H108" s="6">
        <v>80.954350000000005</v>
      </c>
      <c r="I108" s="6"/>
      <c r="J108" s="6"/>
      <c r="K108" s="6"/>
      <c r="L108" s="7"/>
      <c r="M108" s="8" t="s">
        <v>18</v>
      </c>
      <c r="N108" s="8" t="s">
        <v>68</v>
      </c>
      <c r="O108" s="8"/>
      <c r="P108" s="8" t="s">
        <v>19</v>
      </c>
    </row>
    <row r="109" spans="1:16" x14ac:dyDescent="0.2">
      <c r="A109" s="5">
        <v>3</v>
      </c>
      <c r="B109" s="5"/>
      <c r="C109" s="5">
        <v>4216</v>
      </c>
      <c r="D109" s="5">
        <v>31841000000</v>
      </c>
      <c r="E109" s="5">
        <v>107</v>
      </c>
      <c r="F109" s="5">
        <v>5</v>
      </c>
      <c r="G109" s="5">
        <v>17969</v>
      </c>
      <c r="H109" s="6">
        <v>1376.2239</v>
      </c>
      <c r="I109" s="6"/>
      <c r="J109" s="6"/>
      <c r="K109" s="6"/>
      <c r="L109" s="7"/>
      <c r="M109" s="8" t="s">
        <v>18</v>
      </c>
      <c r="N109" s="8" t="s">
        <v>68</v>
      </c>
      <c r="O109" s="8"/>
      <c r="P109" s="8" t="s">
        <v>20</v>
      </c>
    </row>
    <row r="111" spans="1:16" s="10" customFormat="1" x14ac:dyDescent="0.2">
      <c r="A111" s="9" t="s">
        <v>68</v>
      </c>
      <c r="B111" s="9"/>
      <c r="C111" s="9"/>
      <c r="D111" s="9"/>
      <c r="E111" s="9"/>
      <c r="F111" s="9"/>
      <c r="G111" s="9"/>
      <c r="H111" s="9">
        <f>SUM(H105:H110)</f>
        <v>1726.7057500000001</v>
      </c>
      <c r="I111" s="9">
        <f t="shared" ref="I111:L111" si="20">SUM(I105:I110)</f>
        <v>0</v>
      </c>
      <c r="J111" s="9">
        <f t="shared" si="20"/>
        <v>0</v>
      </c>
      <c r="K111" s="9">
        <f t="shared" si="20"/>
        <v>0</v>
      </c>
      <c r="L111" s="9">
        <f t="shared" si="20"/>
        <v>0</v>
      </c>
      <c r="M111" s="9"/>
      <c r="N111" s="9"/>
      <c r="O111" s="9"/>
      <c r="P111" s="9"/>
    </row>
    <row r="113" spans="1:16" x14ac:dyDescent="0.2">
      <c r="A113" s="5">
        <v>3</v>
      </c>
      <c r="B113" s="5"/>
      <c r="C113" s="5">
        <v>4116</v>
      </c>
      <c r="D113" s="5">
        <v>31842000000</v>
      </c>
      <c r="E113" s="5">
        <v>107</v>
      </c>
      <c r="F113" s="5">
        <v>1</v>
      </c>
      <c r="G113" s="5">
        <v>17015</v>
      </c>
      <c r="H113" s="6">
        <v>5.0253500000000004</v>
      </c>
      <c r="I113" s="6"/>
      <c r="J113" s="6"/>
      <c r="K113" s="6"/>
      <c r="L113" s="7"/>
      <c r="M113" s="8" t="s">
        <v>43</v>
      </c>
      <c r="N113" s="8" t="s">
        <v>69</v>
      </c>
      <c r="O113" s="8"/>
      <c r="P113" s="8" t="s">
        <v>44</v>
      </c>
    </row>
    <row r="114" spans="1:16" x14ac:dyDescent="0.2">
      <c r="A114" s="5">
        <v>3</v>
      </c>
      <c r="B114" s="5"/>
      <c r="C114" s="5">
        <v>4116</v>
      </c>
      <c r="D114" s="5">
        <v>31842000000</v>
      </c>
      <c r="E114" s="5">
        <v>107</v>
      </c>
      <c r="F114" s="5">
        <v>5</v>
      </c>
      <c r="G114" s="5">
        <v>17016</v>
      </c>
      <c r="H114" s="6">
        <v>85.430949999999996</v>
      </c>
      <c r="I114" s="6"/>
      <c r="J114" s="6"/>
      <c r="K114" s="6"/>
      <c r="L114" s="7"/>
      <c r="M114" s="8" t="s">
        <v>43</v>
      </c>
      <c r="N114" s="8" t="s">
        <v>69</v>
      </c>
      <c r="O114" s="8"/>
      <c r="P114" s="8" t="s">
        <v>45</v>
      </c>
    </row>
    <row r="115" spans="1:16" x14ac:dyDescent="0.2">
      <c r="A115" s="5">
        <v>3</v>
      </c>
      <c r="B115" s="5"/>
      <c r="C115" s="5">
        <v>4216</v>
      </c>
      <c r="D115" s="5">
        <v>31842000000</v>
      </c>
      <c r="E115" s="5">
        <v>107</v>
      </c>
      <c r="F115" s="5">
        <v>1</v>
      </c>
      <c r="G115" s="5">
        <v>17968</v>
      </c>
      <c r="H115" s="6">
        <v>157.57683</v>
      </c>
      <c r="I115" s="6"/>
      <c r="J115" s="6"/>
      <c r="K115" s="6"/>
      <c r="L115" s="7"/>
      <c r="M115" s="8" t="s">
        <v>18</v>
      </c>
      <c r="N115" s="8" t="s">
        <v>69</v>
      </c>
      <c r="O115" s="8"/>
      <c r="P115" s="8" t="s">
        <v>19</v>
      </c>
    </row>
    <row r="116" spans="1:16" x14ac:dyDescent="0.2">
      <c r="A116" s="5">
        <v>3</v>
      </c>
      <c r="B116" s="5"/>
      <c r="C116" s="5">
        <v>4216</v>
      </c>
      <c r="D116" s="5">
        <v>31842000000</v>
      </c>
      <c r="E116" s="5">
        <v>107</v>
      </c>
      <c r="F116" s="5">
        <v>5</v>
      </c>
      <c r="G116" s="5">
        <v>17969</v>
      </c>
      <c r="H116" s="6">
        <v>2678.8060700000001</v>
      </c>
      <c r="I116" s="6"/>
      <c r="J116" s="6"/>
      <c r="K116" s="6"/>
      <c r="L116" s="7"/>
      <c r="M116" s="8" t="s">
        <v>18</v>
      </c>
      <c r="N116" s="8" t="s">
        <v>69</v>
      </c>
      <c r="O116" s="8"/>
      <c r="P116" s="8" t="s">
        <v>20</v>
      </c>
    </row>
    <row r="118" spans="1:16" s="10" customFormat="1" x14ac:dyDescent="0.2">
      <c r="A118" s="9" t="s">
        <v>69</v>
      </c>
      <c r="B118" s="9"/>
      <c r="C118" s="9"/>
      <c r="D118" s="9"/>
      <c r="E118" s="9"/>
      <c r="F118" s="9"/>
      <c r="G118" s="9"/>
      <c r="H118" s="9">
        <f>SUM(H112:H117)</f>
        <v>2926.8391999999999</v>
      </c>
      <c r="I118" s="9">
        <f t="shared" ref="I118:L118" si="21">SUM(I112:I117)</f>
        <v>0</v>
      </c>
      <c r="J118" s="9">
        <f t="shared" si="21"/>
        <v>0</v>
      </c>
      <c r="K118" s="9">
        <f t="shared" si="21"/>
        <v>0</v>
      </c>
      <c r="L118" s="9">
        <f t="shared" si="21"/>
        <v>0</v>
      </c>
      <c r="M118" s="9"/>
      <c r="N118" s="9"/>
      <c r="O118" s="9"/>
      <c r="P118" s="9"/>
    </row>
    <row r="120" spans="1:16" x14ac:dyDescent="0.2">
      <c r="A120" s="5">
        <v>3</v>
      </c>
      <c r="B120" s="5"/>
      <c r="C120" s="5">
        <v>4216</v>
      </c>
      <c r="D120" s="5">
        <v>31844000000</v>
      </c>
      <c r="E120" s="5">
        <v>106</v>
      </c>
      <c r="F120" s="5">
        <v>5</v>
      </c>
      <c r="G120" s="5">
        <v>15974</v>
      </c>
      <c r="H120" s="6">
        <v>13022.84397</v>
      </c>
      <c r="I120" s="6"/>
      <c r="J120" s="6"/>
      <c r="K120" s="6"/>
      <c r="L120" s="7"/>
      <c r="M120" s="8" t="s">
        <v>18</v>
      </c>
      <c r="N120" s="8" t="s">
        <v>70</v>
      </c>
      <c r="O120" s="8"/>
      <c r="P120" s="8" t="s">
        <v>38</v>
      </c>
    </row>
    <row r="122" spans="1:16" s="10" customFormat="1" x14ac:dyDescent="0.2">
      <c r="A122" s="9" t="s">
        <v>70</v>
      </c>
      <c r="B122" s="9"/>
      <c r="C122" s="9"/>
      <c r="D122" s="9"/>
      <c r="E122" s="9"/>
      <c r="F122" s="9"/>
      <c r="G122" s="9"/>
      <c r="H122" s="9">
        <f>SUM(H119:H121)</f>
        <v>13022.84397</v>
      </c>
      <c r="I122" s="9">
        <f t="shared" ref="I122:L122" si="22">SUM(I119:I121)</f>
        <v>0</v>
      </c>
      <c r="J122" s="9">
        <f t="shared" si="22"/>
        <v>0</v>
      </c>
      <c r="K122" s="9">
        <f t="shared" si="22"/>
        <v>0</v>
      </c>
      <c r="L122" s="9">
        <f t="shared" si="22"/>
        <v>0</v>
      </c>
      <c r="M122" s="9"/>
      <c r="N122" s="9"/>
      <c r="O122" s="9"/>
      <c r="P122" s="9"/>
    </row>
    <row r="124" spans="1:16" x14ac:dyDescent="0.2">
      <c r="A124" s="5">
        <v>3</v>
      </c>
      <c r="B124" s="5">
        <v>2212</v>
      </c>
      <c r="C124" s="5">
        <v>2324</v>
      </c>
      <c r="D124" s="5">
        <v>31851000000</v>
      </c>
      <c r="E124" s="5"/>
      <c r="F124" s="5"/>
      <c r="G124" s="5"/>
      <c r="H124" s="6">
        <v>240.79</v>
      </c>
      <c r="I124" s="6"/>
      <c r="J124" s="6"/>
      <c r="K124" s="6"/>
      <c r="L124" s="7"/>
      <c r="M124" s="8" t="s">
        <v>21</v>
      </c>
      <c r="N124" s="8" t="s">
        <v>71</v>
      </c>
      <c r="O124" s="8" t="s">
        <v>72</v>
      </c>
      <c r="P124" s="8"/>
    </row>
    <row r="126" spans="1:16" s="10" customFormat="1" x14ac:dyDescent="0.2">
      <c r="A126" s="9" t="s">
        <v>71</v>
      </c>
      <c r="B126" s="9"/>
      <c r="C126" s="9"/>
      <c r="D126" s="9"/>
      <c r="E126" s="9"/>
      <c r="F126" s="9"/>
      <c r="G126" s="9"/>
      <c r="H126" s="9">
        <f>SUM(H123:H125)</f>
        <v>240.79</v>
      </c>
      <c r="I126" s="9">
        <f t="shared" ref="I126:L126" si="23">SUM(I123:I125)</f>
        <v>0</v>
      </c>
      <c r="J126" s="9">
        <f t="shared" si="23"/>
        <v>0</v>
      </c>
      <c r="K126" s="9">
        <f t="shared" si="23"/>
        <v>0</v>
      </c>
      <c r="L126" s="9">
        <f t="shared" si="23"/>
        <v>0</v>
      </c>
      <c r="M126" s="9"/>
      <c r="N126" s="9"/>
      <c r="O126" s="9"/>
      <c r="P126" s="9"/>
    </row>
    <row r="128" spans="1:16" x14ac:dyDescent="0.2">
      <c r="A128" s="5">
        <v>3</v>
      </c>
      <c r="B128" s="5"/>
      <c r="C128" s="5">
        <v>4116</v>
      </c>
      <c r="D128" s="5">
        <v>31901000000</v>
      </c>
      <c r="E128" s="5">
        <v>107</v>
      </c>
      <c r="F128" s="5">
        <v>1</v>
      </c>
      <c r="G128" s="5">
        <v>17015</v>
      </c>
      <c r="H128" s="6"/>
      <c r="I128" s="6">
        <v>2.53552</v>
      </c>
      <c r="J128" s="6"/>
      <c r="K128" s="6"/>
      <c r="L128" s="7"/>
      <c r="M128" s="8" t="s">
        <v>43</v>
      </c>
      <c r="N128" s="8" t="s">
        <v>73</v>
      </c>
      <c r="O128" s="8"/>
      <c r="P128" s="8" t="s">
        <v>44</v>
      </c>
    </row>
    <row r="129" spans="1:16" x14ac:dyDescent="0.2">
      <c r="A129" s="5">
        <v>3</v>
      </c>
      <c r="B129" s="5"/>
      <c r="C129" s="5">
        <v>4116</v>
      </c>
      <c r="D129" s="5">
        <v>31901000000</v>
      </c>
      <c r="E129" s="5">
        <v>107</v>
      </c>
      <c r="F129" s="5">
        <v>5</v>
      </c>
      <c r="G129" s="5">
        <v>17016</v>
      </c>
      <c r="H129" s="6"/>
      <c r="I129" s="6">
        <v>43.10389</v>
      </c>
      <c r="J129" s="6"/>
      <c r="K129" s="6"/>
      <c r="L129" s="7"/>
      <c r="M129" s="8" t="s">
        <v>43</v>
      </c>
      <c r="N129" s="8" t="s">
        <v>73</v>
      </c>
      <c r="O129" s="8"/>
      <c r="P129" s="8" t="s">
        <v>45</v>
      </c>
    </row>
    <row r="130" spans="1:16" x14ac:dyDescent="0.2">
      <c r="A130" s="5">
        <v>3</v>
      </c>
      <c r="B130" s="5"/>
      <c r="C130" s="5">
        <v>4216</v>
      </c>
      <c r="D130" s="5">
        <v>31901000000</v>
      </c>
      <c r="E130" s="5">
        <v>107</v>
      </c>
      <c r="F130" s="5">
        <v>1</v>
      </c>
      <c r="G130" s="5">
        <v>17968</v>
      </c>
      <c r="H130" s="6"/>
      <c r="I130" s="6">
        <v>106.48372000000001</v>
      </c>
      <c r="J130" s="6"/>
      <c r="K130" s="6"/>
      <c r="L130" s="7"/>
      <c r="M130" s="8" t="s">
        <v>18</v>
      </c>
      <c r="N130" s="8" t="s">
        <v>73</v>
      </c>
      <c r="O130" s="8"/>
      <c r="P130" s="8" t="s">
        <v>19</v>
      </c>
    </row>
    <row r="131" spans="1:16" x14ac:dyDescent="0.2">
      <c r="A131" s="5">
        <v>3</v>
      </c>
      <c r="B131" s="5"/>
      <c r="C131" s="5">
        <v>4216</v>
      </c>
      <c r="D131" s="5">
        <v>31901000000</v>
      </c>
      <c r="E131" s="5">
        <v>107</v>
      </c>
      <c r="F131" s="5">
        <v>5</v>
      </c>
      <c r="G131" s="5">
        <v>17969</v>
      </c>
      <c r="H131" s="6"/>
      <c r="I131" s="6">
        <v>1810.22315</v>
      </c>
      <c r="J131" s="6"/>
      <c r="K131" s="6"/>
      <c r="L131" s="7"/>
      <c r="M131" s="8" t="s">
        <v>18</v>
      </c>
      <c r="N131" s="8" t="s">
        <v>73</v>
      </c>
      <c r="O131" s="8"/>
      <c r="P131" s="8" t="s">
        <v>20</v>
      </c>
    </row>
    <row r="133" spans="1:16" s="10" customFormat="1" x14ac:dyDescent="0.2">
      <c r="A133" s="9" t="s">
        <v>73</v>
      </c>
      <c r="B133" s="9"/>
      <c r="C133" s="9"/>
      <c r="D133" s="9"/>
      <c r="E133" s="9"/>
      <c r="F133" s="9"/>
      <c r="G133" s="9"/>
      <c r="H133" s="9">
        <f>SUM(H127:H132)</f>
        <v>0</v>
      </c>
      <c r="I133" s="9">
        <f t="shared" ref="I133:L133" si="24">SUM(I127:I132)</f>
        <v>1962.34628</v>
      </c>
      <c r="J133" s="9">
        <f t="shared" si="24"/>
        <v>0</v>
      </c>
      <c r="K133" s="9">
        <f t="shared" si="24"/>
        <v>0</v>
      </c>
      <c r="L133" s="9">
        <f t="shared" si="24"/>
        <v>0</v>
      </c>
      <c r="M133" s="9"/>
      <c r="N133" s="9"/>
      <c r="O133" s="9"/>
      <c r="P133" s="9"/>
    </row>
    <row r="135" spans="1:16" x14ac:dyDescent="0.2">
      <c r="A135" s="5">
        <v>3</v>
      </c>
      <c r="B135" s="5"/>
      <c r="C135" s="5">
        <v>4113</v>
      </c>
      <c r="D135" s="5">
        <v>31915000000</v>
      </c>
      <c r="E135" s="5"/>
      <c r="F135" s="5"/>
      <c r="G135" s="5">
        <v>91252</v>
      </c>
      <c r="H135" s="6">
        <v>6985.4753899999996</v>
      </c>
      <c r="I135" s="6"/>
      <c r="J135" s="6"/>
      <c r="K135" s="6"/>
      <c r="L135" s="7"/>
      <c r="M135" s="8" t="s">
        <v>40</v>
      </c>
      <c r="N135" s="8" t="s">
        <v>74</v>
      </c>
      <c r="O135" s="8"/>
      <c r="P135" s="8" t="s">
        <v>75</v>
      </c>
    </row>
    <row r="137" spans="1:16" s="10" customFormat="1" x14ac:dyDescent="0.2">
      <c r="A137" s="9" t="s">
        <v>74</v>
      </c>
      <c r="B137" s="9"/>
      <c r="C137" s="9"/>
      <c r="D137" s="9"/>
      <c r="E137" s="9"/>
      <c r="F137" s="9"/>
      <c r="G137" s="9"/>
      <c r="H137" s="9">
        <f>SUM(H134:H136)</f>
        <v>6985.4753899999996</v>
      </c>
      <c r="I137" s="9">
        <f t="shared" ref="I137:L137" si="25">SUM(I134:I136)</f>
        <v>0</v>
      </c>
      <c r="J137" s="9">
        <f t="shared" si="25"/>
        <v>0</v>
      </c>
      <c r="K137" s="9">
        <f t="shared" si="25"/>
        <v>0</v>
      </c>
      <c r="L137" s="9">
        <f t="shared" si="25"/>
        <v>0</v>
      </c>
      <c r="M137" s="9"/>
      <c r="N137" s="9"/>
      <c r="O137" s="9"/>
      <c r="P137" s="9"/>
    </row>
    <row r="139" spans="1:16" x14ac:dyDescent="0.2">
      <c r="A139" s="5">
        <v>3</v>
      </c>
      <c r="B139" s="5">
        <v>2219</v>
      </c>
      <c r="C139" s="5">
        <v>2212</v>
      </c>
      <c r="D139" s="5">
        <v>31916000000</v>
      </c>
      <c r="E139" s="5"/>
      <c r="F139" s="5"/>
      <c r="G139" s="5"/>
      <c r="H139" s="6"/>
      <c r="I139" s="6">
        <v>10</v>
      </c>
      <c r="J139" s="6"/>
      <c r="K139" s="6"/>
      <c r="L139" s="7"/>
      <c r="M139" s="8" t="s">
        <v>23</v>
      </c>
      <c r="N139" s="8" t="s">
        <v>76</v>
      </c>
      <c r="O139" s="8" t="s">
        <v>77</v>
      </c>
      <c r="P139" s="8"/>
    </row>
    <row r="140" spans="1:16" x14ac:dyDescent="0.2">
      <c r="A140" s="5">
        <v>3</v>
      </c>
      <c r="B140" s="5"/>
      <c r="C140" s="5">
        <v>4213</v>
      </c>
      <c r="D140" s="5">
        <v>31916000000</v>
      </c>
      <c r="E140" s="5"/>
      <c r="F140" s="5"/>
      <c r="G140" s="5">
        <v>91628</v>
      </c>
      <c r="H140" s="6"/>
      <c r="I140" s="6">
        <v>8051.1616599999998</v>
      </c>
      <c r="J140" s="6"/>
      <c r="K140" s="6"/>
      <c r="L140" s="7"/>
      <c r="M140" s="8" t="s">
        <v>55</v>
      </c>
      <c r="N140" s="8" t="s">
        <v>76</v>
      </c>
      <c r="O140" s="8"/>
      <c r="P140" s="8" t="s">
        <v>57</v>
      </c>
    </row>
    <row r="142" spans="1:16" s="10" customFormat="1" x14ac:dyDescent="0.2">
      <c r="A142" s="9" t="s">
        <v>76</v>
      </c>
      <c r="B142" s="9"/>
      <c r="C142" s="9"/>
      <c r="D142" s="9"/>
      <c r="E142" s="9"/>
      <c r="F142" s="9"/>
      <c r="G142" s="9"/>
      <c r="H142" s="9">
        <f>SUM(H138:H141)</f>
        <v>0</v>
      </c>
      <c r="I142" s="9">
        <f t="shared" ref="I142:L142" si="26">SUM(I138:I141)</f>
        <v>8061.1616599999998</v>
      </c>
      <c r="J142" s="9">
        <f t="shared" si="26"/>
        <v>0</v>
      </c>
      <c r="K142" s="9">
        <f t="shared" si="26"/>
        <v>0</v>
      </c>
      <c r="L142" s="9">
        <f t="shared" si="26"/>
        <v>0</v>
      </c>
      <c r="M142" s="9"/>
      <c r="N142" s="9"/>
      <c r="O142" s="9"/>
      <c r="P142" s="9"/>
    </row>
    <row r="144" spans="1:16" x14ac:dyDescent="0.2">
      <c r="A144" s="5">
        <v>3</v>
      </c>
      <c r="B144" s="5"/>
      <c r="C144" s="5">
        <v>4222</v>
      </c>
      <c r="D144" s="5">
        <v>32005000000</v>
      </c>
      <c r="E144" s="5"/>
      <c r="F144" s="5"/>
      <c r="G144" s="5">
        <v>271</v>
      </c>
      <c r="H144" s="6"/>
      <c r="I144" s="6"/>
      <c r="J144" s="6">
        <v>489.26</v>
      </c>
      <c r="K144" s="6">
        <v>489.3</v>
      </c>
      <c r="L144" s="7"/>
      <c r="M144" s="8" t="s">
        <v>78</v>
      </c>
      <c r="N144" s="8" t="s">
        <v>79</v>
      </c>
      <c r="O144" s="8"/>
      <c r="P144" s="8" t="s">
        <v>80</v>
      </c>
    </row>
    <row r="146" spans="1:16" s="10" customFormat="1" x14ac:dyDescent="0.2">
      <c r="A146" s="9" t="s">
        <v>79</v>
      </c>
      <c r="B146" s="9"/>
      <c r="C146" s="9"/>
      <c r="D146" s="9"/>
      <c r="E146" s="9"/>
      <c r="F146" s="9"/>
      <c r="G146" s="9"/>
      <c r="H146" s="9">
        <f>SUM(H143:H145)</f>
        <v>0</v>
      </c>
      <c r="I146" s="9">
        <f t="shared" ref="I146:L146" si="27">SUM(I143:I145)</f>
        <v>0</v>
      </c>
      <c r="J146" s="9">
        <f t="shared" si="27"/>
        <v>489.26</v>
      </c>
      <c r="K146" s="9">
        <f t="shared" si="27"/>
        <v>489.3</v>
      </c>
      <c r="L146" s="9">
        <f t="shared" si="27"/>
        <v>0</v>
      </c>
      <c r="M146" s="9"/>
      <c r="N146" s="9"/>
      <c r="O146" s="9"/>
      <c r="P146" s="9"/>
    </row>
    <row r="148" spans="1:16" x14ac:dyDescent="0.2">
      <c r="A148" s="5">
        <v>3</v>
      </c>
      <c r="B148" s="5"/>
      <c r="C148" s="5">
        <v>4116</v>
      </c>
      <c r="D148" s="5">
        <v>32012000000</v>
      </c>
      <c r="E148" s="5"/>
      <c r="F148" s="5"/>
      <c r="G148" s="5">
        <v>34054</v>
      </c>
      <c r="H148" s="6"/>
      <c r="I148" s="6">
        <v>400</v>
      </c>
      <c r="J148" s="6"/>
      <c r="K148" s="6"/>
      <c r="L148" s="7"/>
      <c r="M148" s="8" t="s">
        <v>43</v>
      </c>
      <c r="N148" s="8" t="s">
        <v>81</v>
      </c>
      <c r="O148" s="8"/>
      <c r="P148" s="8" t="s">
        <v>62</v>
      </c>
    </row>
    <row r="150" spans="1:16" s="10" customFormat="1" x14ac:dyDescent="0.2">
      <c r="A150" s="9" t="s">
        <v>81</v>
      </c>
      <c r="B150" s="9"/>
      <c r="C150" s="9"/>
      <c r="D150" s="9"/>
      <c r="E150" s="9"/>
      <c r="F150" s="9"/>
      <c r="G150" s="9"/>
      <c r="H150" s="9">
        <f>SUM(H147:H149)</f>
        <v>0</v>
      </c>
      <c r="I150" s="9">
        <f t="shared" ref="I150:L150" si="28">SUM(I147:I149)</f>
        <v>400</v>
      </c>
      <c r="J150" s="9">
        <f t="shared" si="28"/>
        <v>0</v>
      </c>
      <c r="K150" s="9">
        <f t="shared" si="28"/>
        <v>0</v>
      </c>
      <c r="L150" s="9">
        <f t="shared" si="28"/>
        <v>0</v>
      </c>
      <c r="M150" s="9"/>
      <c r="N150" s="9"/>
      <c r="O150" s="9"/>
      <c r="P150" s="9"/>
    </row>
    <row r="152" spans="1:16" x14ac:dyDescent="0.2">
      <c r="A152" s="5">
        <v>3</v>
      </c>
      <c r="B152" s="5"/>
      <c r="C152" s="5">
        <v>4116</v>
      </c>
      <c r="D152" s="5">
        <v>32014000000</v>
      </c>
      <c r="E152" s="5">
        <v>106</v>
      </c>
      <c r="F152" s="5">
        <v>5</v>
      </c>
      <c r="G152" s="5">
        <v>15011</v>
      </c>
      <c r="H152" s="6"/>
      <c r="I152" s="6"/>
      <c r="J152" s="6">
        <v>8.4700000000000006</v>
      </c>
      <c r="K152" s="6">
        <v>8.5</v>
      </c>
      <c r="L152" s="7"/>
      <c r="M152" s="8" t="s">
        <v>43</v>
      </c>
      <c r="N152" s="8" t="s">
        <v>82</v>
      </c>
      <c r="O152" s="8"/>
      <c r="P152" s="8" t="s">
        <v>83</v>
      </c>
    </row>
    <row r="153" spans="1:16" x14ac:dyDescent="0.2">
      <c r="A153" s="5">
        <v>3</v>
      </c>
      <c r="B153" s="5"/>
      <c r="C153" s="5">
        <v>4216</v>
      </c>
      <c r="D153" s="5">
        <v>32014000000</v>
      </c>
      <c r="E153" s="5">
        <v>106</v>
      </c>
      <c r="F153" s="5">
        <v>5</v>
      </c>
      <c r="G153" s="5">
        <v>15974</v>
      </c>
      <c r="H153" s="6"/>
      <c r="I153" s="6"/>
      <c r="J153" s="6">
        <v>4284.1490999999996</v>
      </c>
      <c r="K153" s="6">
        <v>4284.2</v>
      </c>
      <c r="L153" s="7"/>
      <c r="M153" s="8" t="s">
        <v>18</v>
      </c>
      <c r="N153" s="8" t="s">
        <v>82</v>
      </c>
      <c r="O153" s="8"/>
      <c r="P153" s="8" t="s">
        <v>38</v>
      </c>
    </row>
    <row r="155" spans="1:16" s="10" customFormat="1" x14ac:dyDescent="0.2">
      <c r="A155" s="9" t="s">
        <v>82</v>
      </c>
      <c r="B155" s="9"/>
      <c r="C155" s="9"/>
      <c r="D155" s="9"/>
      <c r="E155" s="9"/>
      <c r="F155" s="9"/>
      <c r="G155" s="9"/>
      <c r="H155" s="9">
        <f>SUM(H151:H154)</f>
        <v>0</v>
      </c>
      <c r="I155" s="9">
        <f t="shared" ref="I155:L155" si="29">SUM(I151:I154)</f>
        <v>0</v>
      </c>
      <c r="J155" s="9">
        <f t="shared" si="29"/>
        <v>4292.6190999999999</v>
      </c>
      <c r="K155" s="9">
        <f t="shared" si="29"/>
        <v>4292.7</v>
      </c>
      <c r="L155" s="9">
        <f t="shared" si="29"/>
        <v>0</v>
      </c>
      <c r="M155" s="9"/>
      <c r="N155" s="9"/>
      <c r="O155" s="9"/>
      <c r="P155" s="9"/>
    </row>
    <row r="157" spans="1:16" x14ac:dyDescent="0.2">
      <c r="A157" s="5">
        <v>3</v>
      </c>
      <c r="B157" s="5"/>
      <c r="C157" s="5">
        <v>4216</v>
      </c>
      <c r="D157" s="5">
        <v>32111000000</v>
      </c>
      <c r="E157" s="5">
        <v>107</v>
      </c>
      <c r="F157" s="5">
        <v>1</v>
      </c>
      <c r="G157" s="5">
        <v>17968</v>
      </c>
      <c r="H157" s="6"/>
      <c r="I157" s="6"/>
      <c r="J157" s="6">
        <v>22.385000000000002</v>
      </c>
      <c r="K157" s="6">
        <v>22.4</v>
      </c>
      <c r="L157" s="7"/>
      <c r="M157" s="8" t="s">
        <v>18</v>
      </c>
      <c r="N157" s="8" t="s">
        <v>84</v>
      </c>
      <c r="O157" s="8"/>
      <c r="P157" s="8" t="s">
        <v>19</v>
      </c>
    </row>
    <row r="158" spans="1:16" x14ac:dyDescent="0.2">
      <c r="A158" s="5">
        <v>3</v>
      </c>
      <c r="B158" s="5"/>
      <c r="C158" s="5">
        <v>4216</v>
      </c>
      <c r="D158" s="5">
        <v>32111000000</v>
      </c>
      <c r="E158" s="5">
        <v>107</v>
      </c>
      <c r="F158" s="5">
        <v>5</v>
      </c>
      <c r="G158" s="5">
        <v>17969</v>
      </c>
      <c r="H158" s="6"/>
      <c r="I158" s="6"/>
      <c r="J158" s="6">
        <v>380.54500000000002</v>
      </c>
      <c r="K158" s="6">
        <v>380.6</v>
      </c>
      <c r="L158" s="7"/>
      <c r="M158" s="8" t="s">
        <v>18</v>
      </c>
      <c r="N158" s="8" t="s">
        <v>84</v>
      </c>
      <c r="O158" s="8"/>
      <c r="P158" s="8" t="s">
        <v>20</v>
      </c>
    </row>
    <row r="160" spans="1:16" s="10" customFormat="1" x14ac:dyDescent="0.2">
      <c r="A160" s="9" t="s">
        <v>84</v>
      </c>
      <c r="B160" s="9"/>
      <c r="C160" s="9"/>
      <c r="D160" s="9"/>
      <c r="E160" s="9"/>
      <c r="F160" s="9"/>
      <c r="G160" s="9"/>
      <c r="H160" s="9">
        <f>SUM(H156:H159)</f>
        <v>0</v>
      </c>
      <c r="I160" s="9">
        <f t="shared" ref="I160:L160" si="30">SUM(I156:I159)</f>
        <v>0</v>
      </c>
      <c r="J160" s="9">
        <f t="shared" si="30"/>
        <v>402.93</v>
      </c>
      <c r="K160" s="9">
        <f t="shared" si="30"/>
        <v>403</v>
      </c>
      <c r="L160" s="9">
        <f t="shared" si="30"/>
        <v>0</v>
      </c>
      <c r="M160" s="9"/>
      <c r="N160" s="9"/>
      <c r="O160" s="9"/>
      <c r="P160" s="9"/>
    </row>
    <row r="162" spans="1:16" x14ac:dyDescent="0.2">
      <c r="A162" s="11" t="s">
        <v>85</v>
      </c>
      <c r="B162" s="11"/>
      <c r="C162" s="11"/>
      <c r="D162" s="11"/>
      <c r="E162" s="11"/>
      <c r="F162" s="11"/>
      <c r="G162" s="11"/>
      <c r="H162" s="12">
        <f>SUM(H160,H155,H150,H146,H142,H137,H133,H126,H122,H118,H111,H104,H97,H91,H86,H82,H78,H74,H70,H66,H61,H55,H51,H46,H40,H36,H30,H26,H22,H18,H14)</f>
        <v>116072.52513999998</v>
      </c>
      <c r="I162" s="12">
        <f t="shared" ref="I162:L162" si="31">SUM(I160,I155,I150,I146,I142,I137,I133,I126,I122,I118,I111,I104,I97,I91,I86,I82,I78,I74,I70,I66,I61,I55,I51,I46,I40,I36,I30,I26,I22,I18,I14)</f>
        <v>38624.502429999993</v>
      </c>
      <c r="J162" s="12">
        <f t="shared" si="31"/>
        <v>5597.5262600000005</v>
      </c>
      <c r="K162" s="12">
        <f t="shared" si="31"/>
        <v>19982.5</v>
      </c>
      <c r="L162" s="12">
        <f t="shared" si="31"/>
        <v>68920</v>
      </c>
      <c r="M162" s="13"/>
      <c r="N162" s="13"/>
      <c r="O162" s="13"/>
      <c r="P162" s="13"/>
    </row>
    <row r="164" spans="1:16" x14ac:dyDescent="0.2">
      <c r="A164" s="5">
        <v>3</v>
      </c>
      <c r="B164" s="5">
        <v>3631</v>
      </c>
      <c r="C164" s="5">
        <v>5164</v>
      </c>
      <c r="D164" s="5">
        <v>1511000000</v>
      </c>
      <c r="E164" s="5"/>
      <c r="F164" s="5"/>
      <c r="G164" s="5"/>
      <c r="H164" s="6">
        <v>97.078299999999999</v>
      </c>
      <c r="I164" s="6">
        <v>645.93987000000004</v>
      </c>
      <c r="J164" s="6"/>
      <c r="K164" s="6">
        <v>1500</v>
      </c>
      <c r="L164" s="7">
        <v>1500</v>
      </c>
      <c r="M164" s="8" t="s">
        <v>86</v>
      </c>
      <c r="N164" s="8" t="s">
        <v>32</v>
      </c>
      <c r="O164" s="8" t="s">
        <v>33</v>
      </c>
      <c r="P164" s="8"/>
    </row>
    <row r="165" spans="1:16" x14ac:dyDescent="0.2">
      <c r="A165" s="5">
        <v>3</v>
      </c>
      <c r="B165" s="5">
        <v>3631</v>
      </c>
      <c r="C165" s="5">
        <v>5171</v>
      </c>
      <c r="D165" s="5">
        <v>1511000000</v>
      </c>
      <c r="E165" s="5"/>
      <c r="F165" s="5"/>
      <c r="G165" s="5"/>
      <c r="H165" s="6">
        <v>60.989359999999998</v>
      </c>
      <c r="I165" s="6">
        <v>79.274019999999993</v>
      </c>
      <c r="J165" s="6"/>
      <c r="K165" s="6">
        <v>980</v>
      </c>
      <c r="L165" s="7">
        <v>500</v>
      </c>
      <c r="M165" s="8" t="s">
        <v>87</v>
      </c>
      <c r="N165" s="8" t="s">
        <v>32</v>
      </c>
      <c r="O165" s="8" t="s">
        <v>33</v>
      </c>
      <c r="P165" s="8"/>
    </row>
    <row r="166" spans="1:16" x14ac:dyDescent="0.2">
      <c r="A166" s="5">
        <v>3</v>
      </c>
      <c r="B166" s="5">
        <v>3631</v>
      </c>
      <c r="C166" s="5">
        <v>6121</v>
      </c>
      <c r="D166" s="5">
        <v>1511000000</v>
      </c>
      <c r="E166" s="5"/>
      <c r="F166" s="5"/>
      <c r="G166" s="5"/>
      <c r="H166" s="6">
        <v>5023.1073500000002</v>
      </c>
      <c r="I166" s="6">
        <v>5244.7466100000001</v>
      </c>
      <c r="J166" s="6">
        <v>62.570749999999997</v>
      </c>
      <c r="K166" s="6">
        <v>12000</v>
      </c>
      <c r="L166" s="7">
        <v>6000</v>
      </c>
      <c r="M166" s="8" t="s">
        <v>88</v>
      </c>
      <c r="N166" s="8" t="s">
        <v>32</v>
      </c>
      <c r="O166" s="8" t="s">
        <v>33</v>
      </c>
      <c r="P166" s="8"/>
    </row>
    <row r="168" spans="1:16" s="10" customFormat="1" x14ac:dyDescent="0.2">
      <c r="A168" s="9" t="s">
        <v>32</v>
      </c>
      <c r="B168" s="9"/>
      <c r="C168" s="9"/>
      <c r="D168" s="9"/>
      <c r="E168" s="9"/>
      <c r="F168" s="9"/>
      <c r="G168" s="9"/>
      <c r="H168" s="9">
        <f>SUM(H163:H167)</f>
        <v>5181.1750099999999</v>
      </c>
      <c r="I168" s="9">
        <f t="shared" ref="I168:L168" si="32">SUM(I163:I167)</f>
        <v>5969.9605000000001</v>
      </c>
      <c r="J168" s="9">
        <f t="shared" si="32"/>
        <v>62.570749999999997</v>
      </c>
      <c r="K168" s="9">
        <f t="shared" si="32"/>
        <v>14480</v>
      </c>
      <c r="L168" s="9">
        <f t="shared" si="32"/>
        <v>8000</v>
      </c>
      <c r="M168" s="9"/>
      <c r="N168" s="9"/>
      <c r="O168" s="9"/>
      <c r="P168" s="9"/>
    </row>
    <row r="170" spans="1:16" x14ac:dyDescent="0.2">
      <c r="A170" s="5">
        <v>3</v>
      </c>
      <c r="B170" s="5">
        <v>2212</v>
      </c>
      <c r="C170" s="5">
        <v>5171</v>
      </c>
      <c r="D170" s="5">
        <v>1514000000</v>
      </c>
      <c r="E170" s="5"/>
      <c r="F170" s="5"/>
      <c r="G170" s="5"/>
      <c r="H170" s="6">
        <v>429.17928000000001</v>
      </c>
      <c r="I170" s="6">
        <v>468.75389999999999</v>
      </c>
      <c r="J170" s="6"/>
      <c r="K170" s="6">
        <v>3000</v>
      </c>
      <c r="L170" s="7">
        <v>500</v>
      </c>
      <c r="M170" s="8" t="s">
        <v>87</v>
      </c>
      <c r="N170" s="8" t="s">
        <v>89</v>
      </c>
      <c r="O170" s="8" t="s">
        <v>72</v>
      </c>
      <c r="P170" s="8"/>
    </row>
    <row r="171" spans="1:16" x14ac:dyDescent="0.2">
      <c r="A171" s="5">
        <v>3</v>
      </c>
      <c r="B171" s="5">
        <v>2212</v>
      </c>
      <c r="C171" s="5">
        <v>5192</v>
      </c>
      <c r="D171" s="5">
        <v>1514000000</v>
      </c>
      <c r="E171" s="5"/>
      <c r="F171" s="5"/>
      <c r="G171" s="5"/>
      <c r="H171" s="6">
        <v>43.665999999999997</v>
      </c>
      <c r="I171" s="6"/>
      <c r="J171" s="6"/>
      <c r="K171" s="6"/>
      <c r="L171" s="7"/>
      <c r="M171" s="8" t="s">
        <v>90</v>
      </c>
      <c r="N171" s="8" t="s">
        <v>89</v>
      </c>
      <c r="O171" s="8" t="s">
        <v>72</v>
      </c>
      <c r="P171" s="8"/>
    </row>
    <row r="172" spans="1:16" x14ac:dyDescent="0.2">
      <c r="A172" s="5">
        <v>3</v>
      </c>
      <c r="B172" s="5">
        <v>2212</v>
      </c>
      <c r="C172" s="5">
        <v>6121</v>
      </c>
      <c r="D172" s="5">
        <v>1514000000</v>
      </c>
      <c r="E172" s="5"/>
      <c r="F172" s="5"/>
      <c r="G172" s="5"/>
      <c r="H172" s="6">
        <v>172.28200000000001</v>
      </c>
      <c r="I172" s="6">
        <v>4210.8075799999997</v>
      </c>
      <c r="J172" s="6"/>
      <c r="K172" s="6">
        <v>3000</v>
      </c>
      <c r="L172" s="7">
        <v>5500</v>
      </c>
      <c r="M172" s="8" t="s">
        <v>88</v>
      </c>
      <c r="N172" s="8" t="s">
        <v>89</v>
      </c>
      <c r="O172" s="8" t="s">
        <v>72</v>
      </c>
      <c r="P172" s="8"/>
    </row>
    <row r="174" spans="1:16" s="10" customFormat="1" x14ac:dyDescent="0.2">
      <c r="A174" s="9" t="s">
        <v>89</v>
      </c>
      <c r="B174" s="9"/>
      <c r="C174" s="9"/>
      <c r="D174" s="9"/>
      <c r="E174" s="9"/>
      <c r="F174" s="9"/>
      <c r="G174" s="9"/>
      <c r="H174" s="9">
        <f>SUM(H169:H173)</f>
        <v>645.12728000000004</v>
      </c>
      <c r="I174" s="9">
        <f t="shared" ref="I174:L174" si="33">SUM(I169:I173)</f>
        <v>4679.5614799999994</v>
      </c>
      <c r="J174" s="9">
        <f t="shared" si="33"/>
        <v>0</v>
      </c>
      <c r="K174" s="9">
        <f t="shared" si="33"/>
        <v>6000</v>
      </c>
      <c r="L174" s="9">
        <f t="shared" si="33"/>
        <v>6000</v>
      </c>
      <c r="M174" s="9"/>
      <c r="N174" s="9"/>
      <c r="O174" s="9"/>
      <c r="P174" s="9"/>
    </row>
    <row r="176" spans="1:16" x14ac:dyDescent="0.2">
      <c r="A176" s="5">
        <v>3</v>
      </c>
      <c r="B176" s="5">
        <v>2219</v>
      </c>
      <c r="C176" s="5">
        <v>6121</v>
      </c>
      <c r="D176" s="5">
        <v>1614000000</v>
      </c>
      <c r="E176" s="5"/>
      <c r="F176" s="5"/>
      <c r="G176" s="5"/>
      <c r="H176" s="6"/>
      <c r="I176" s="6">
        <v>367.29399999999998</v>
      </c>
      <c r="J176" s="6"/>
      <c r="K176" s="6"/>
      <c r="L176" s="7"/>
      <c r="M176" s="8" t="s">
        <v>88</v>
      </c>
      <c r="N176" s="8" t="s">
        <v>91</v>
      </c>
      <c r="O176" s="8" t="s">
        <v>77</v>
      </c>
      <c r="P176" s="8"/>
    </row>
    <row r="177" spans="1:16" x14ac:dyDescent="0.2">
      <c r="A177" s="5">
        <v>3</v>
      </c>
      <c r="B177" s="5">
        <v>2219</v>
      </c>
      <c r="C177" s="5">
        <v>6121</v>
      </c>
      <c r="D177" s="5">
        <v>1614000000</v>
      </c>
      <c r="E177" s="5"/>
      <c r="F177" s="5"/>
      <c r="G177" s="5">
        <v>237</v>
      </c>
      <c r="H177" s="6">
        <v>4872.0935099999997</v>
      </c>
      <c r="I177" s="6"/>
      <c r="J177" s="6"/>
      <c r="K177" s="6"/>
      <c r="L177" s="7"/>
      <c r="M177" s="8" t="s">
        <v>88</v>
      </c>
      <c r="N177" s="8" t="s">
        <v>91</v>
      </c>
      <c r="O177" s="8" t="s">
        <v>77</v>
      </c>
      <c r="P177" s="8" t="s">
        <v>92</v>
      </c>
    </row>
    <row r="179" spans="1:16" s="10" customFormat="1" x14ac:dyDescent="0.2">
      <c r="A179" s="9" t="s">
        <v>91</v>
      </c>
      <c r="B179" s="9"/>
      <c r="C179" s="9"/>
      <c r="D179" s="9"/>
      <c r="E179" s="9"/>
      <c r="F179" s="9"/>
      <c r="G179" s="9"/>
      <c r="H179" s="9">
        <f>SUM(H175:H178)</f>
        <v>4872.0935099999997</v>
      </c>
      <c r="I179" s="9">
        <f t="shared" ref="I179:L179" si="34">SUM(I175:I178)</f>
        <v>367.29399999999998</v>
      </c>
      <c r="J179" s="9">
        <f t="shared" si="34"/>
        <v>0</v>
      </c>
      <c r="K179" s="9">
        <f t="shared" si="34"/>
        <v>0</v>
      </c>
      <c r="L179" s="9">
        <f t="shared" si="34"/>
        <v>0</v>
      </c>
      <c r="M179" s="9"/>
      <c r="N179" s="9"/>
      <c r="O179" s="9"/>
      <c r="P179" s="9"/>
    </row>
    <row r="181" spans="1:16" x14ac:dyDescent="0.2">
      <c r="A181" s="5">
        <v>3</v>
      </c>
      <c r="B181" s="5">
        <v>3639</v>
      </c>
      <c r="C181" s="5">
        <v>5123</v>
      </c>
      <c r="D181" s="5">
        <v>1623000000</v>
      </c>
      <c r="E181" s="5"/>
      <c r="F181" s="5"/>
      <c r="G181" s="5"/>
      <c r="H181" s="6"/>
      <c r="I181" s="6">
        <v>0</v>
      </c>
      <c r="J181" s="6"/>
      <c r="K181" s="6">
        <v>50</v>
      </c>
      <c r="L181" s="7">
        <v>50</v>
      </c>
      <c r="M181" s="8" t="s">
        <v>93</v>
      </c>
      <c r="N181" s="8" t="s">
        <v>94</v>
      </c>
      <c r="O181" s="8" t="s">
        <v>24</v>
      </c>
      <c r="P181" s="8"/>
    </row>
    <row r="182" spans="1:16" x14ac:dyDescent="0.2">
      <c r="A182" s="5">
        <v>3</v>
      </c>
      <c r="B182" s="5">
        <v>3639</v>
      </c>
      <c r="C182" s="5">
        <v>5137</v>
      </c>
      <c r="D182" s="5">
        <v>1623000000</v>
      </c>
      <c r="E182" s="5"/>
      <c r="F182" s="5"/>
      <c r="G182" s="5"/>
      <c r="H182" s="6">
        <v>664.56736000000001</v>
      </c>
      <c r="I182" s="6">
        <v>1083.5590199999999</v>
      </c>
      <c r="J182" s="6">
        <v>543.26817000000005</v>
      </c>
      <c r="K182" s="6">
        <v>950</v>
      </c>
      <c r="L182" s="7">
        <v>550</v>
      </c>
      <c r="M182" s="8" t="s">
        <v>95</v>
      </c>
      <c r="N182" s="8" t="s">
        <v>94</v>
      </c>
      <c r="O182" s="8" t="s">
        <v>24</v>
      </c>
      <c r="P182" s="8"/>
    </row>
    <row r="184" spans="1:16" s="10" customFormat="1" x14ac:dyDescent="0.2">
      <c r="A184" s="9" t="s">
        <v>94</v>
      </c>
      <c r="B184" s="9"/>
      <c r="C184" s="9"/>
      <c r="D184" s="9"/>
      <c r="E184" s="9"/>
      <c r="F184" s="9"/>
      <c r="G184" s="9"/>
      <c r="H184" s="9">
        <f>SUM(H180:H183)</f>
        <v>664.56736000000001</v>
      </c>
      <c r="I184" s="9">
        <f t="shared" ref="I184:L184" si="35">SUM(I180:I183)</f>
        <v>1083.5590199999999</v>
      </c>
      <c r="J184" s="9">
        <f t="shared" si="35"/>
        <v>543.26817000000005</v>
      </c>
      <c r="K184" s="9">
        <f t="shared" si="35"/>
        <v>1000</v>
      </c>
      <c r="L184" s="9">
        <f t="shared" si="35"/>
        <v>600</v>
      </c>
      <c r="M184" s="9"/>
      <c r="N184" s="9"/>
      <c r="O184" s="9"/>
      <c r="P184" s="9"/>
    </row>
    <row r="186" spans="1:16" x14ac:dyDescent="0.2">
      <c r="A186" s="5">
        <v>3</v>
      </c>
      <c r="B186" s="5">
        <v>3639</v>
      </c>
      <c r="C186" s="5">
        <v>5123</v>
      </c>
      <c r="D186" s="5">
        <v>1624000000</v>
      </c>
      <c r="E186" s="5"/>
      <c r="F186" s="5"/>
      <c r="G186" s="5"/>
      <c r="H186" s="6"/>
      <c r="I186" s="6">
        <v>7.6710000000000003</v>
      </c>
      <c r="J186" s="6"/>
      <c r="K186" s="6">
        <v>50</v>
      </c>
      <c r="L186" s="7">
        <v>100</v>
      </c>
      <c r="M186" s="8" t="s">
        <v>93</v>
      </c>
      <c r="N186" s="8" t="s">
        <v>96</v>
      </c>
      <c r="O186" s="8" t="s">
        <v>24</v>
      </c>
      <c r="P186" s="8"/>
    </row>
    <row r="187" spans="1:16" x14ac:dyDescent="0.2">
      <c r="A187" s="5">
        <v>3</v>
      </c>
      <c r="B187" s="5">
        <v>3639</v>
      </c>
      <c r="C187" s="5">
        <v>5171</v>
      </c>
      <c r="D187" s="5">
        <v>1624000000</v>
      </c>
      <c r="E187" s="5"/>
      <c r="F187" s="5"/>
      <c r="G187" s="5"/>
      <c r="H187" s="6">
        <v>574.32551000000001</v>
      </c>
      <c r="I187" s="6">
        <v>82.396630000000002</v>
      </c>
      <c r="J187" s="6"/>
      <c r="K187" s="6">
        <v>450</v>
      </c>
      <c r="L187" s="7">
        <v>600</v>
      </c>
      <c r="M187" s="8" t="s">
        <v>87</v>
      </c>
      <c r="N187" s="8" t="s">
        <v>96</v>
      </c>
      <c r="O187" s="8" t="s">
        <v>24</v>
      </c>
      <c r="P187" s="8"/>
    </row>
    <row r="188" spans="1:16" x14ac:dyDescent="0.2">
      <c r="A188" s="5">
        <v>3</v>
      </c>
      <c r="B188" s="5">
        <v>3639</v>
      </c>
      <c r="C188" s="5">
        <v>6111</v>
      </c>
      <c r="D188" s="5">
        <v>1624000000</v>
      </c>
      <c r="E188" s="5"/>
      <c r="F188" s="5"/>
      <c r="G188" s="5"/>
      <c r="H188" s="6">
        <v>301.41462999999999</v>
      </c>
      <c r="I188" s="6"/>
      <c r="J188" s="6"/>
      <c r="K188" s="6"/>
      <c r="L188" s="7"/>
      <c r="M188" s="8" t="s">
        <v>97</v>
      </c>
      <c r="N188" s="8" t="s">
        <v>96</v>
      </c>
      <c r="O188" s="8" t="s">
        <v>24</v>
      </c>
      <c r="P188" s="8"/>
    </row>
    <row r="189" spans="1:16" x14ac:dyDescent="0.2">
      <c r="A189" s="5">
        <v>3</v>
      </c>
      <c r="B189" s="5">
        <v>3639</v>
      </c>
      <c r="C189" s="5">
        <v>6121</v>
      </c>
      <c r="D189" s="5">
        <v>1624000000</v>
      </c>
      <c r="E189" s="5"/>
      <c r="F189" s="5"/>
      <c r="G189" s="5"/>
      <c r="H189" s="6">
        <v>2008.57557</v>
      </c>
      <c r="I189" s="6">
        <v>4324.2325700000001</v>
      </c>
      <c r="J189" s="6"/>
      <c r="K189" s="6">
        <v>940</v>
      </c>
      <c r="L189" s="7">
        <v>800</v>
      </c>
      <c r="M189" s="8" t="s">
        <v>88</v>
      </c>
      <c r="N189" s="8" t="s">
        <v>96</v>
      </c>
      <c r="O189" s="8" t="s">
        <v>24</v>
      </c>
      <c r="P189" s="8"/>
    </row>
    <row r="190" spans="1:16" x14ac:dyDescent="0.2">
      <c r="A190" s="5">
        <v>3</v>
      </c>
      <c r="B190" s="5">
        <v>3639</v>
      </c>
      <c r="C190" s="5">
        <v>6122</v>
      </c>
      <c r="D190" s="5">
        <v>1624000000</v>
      </c>
      <c r="E190" s="5"/>
      <c r="F190" s="5"/>
      <c r="G190" s="5"/>
      <c r="H190" s="6"/>
      <c r="I190" s="6"/>
      <c r="J190" s="6">
        <v>48.922420000000002</v>
      </c>
      <c r="K190" s="6">
        <v>60</v>
      </c>
      <c r="L190" s="7"/>
      <c r="M190" s="8" t="s">
        <v>98</v>
      </c>
      <c r="N190" s="8" t="s">
        <v>96</v>
      </c>
      <c r="O190" s="8" t="s">
        <v>24</v>
      </c>
      <c r="P190" s="8"/>
    </row>
    <row r="192" spans="1:16" s="10" customFormat="1" x14ac:dyDescent="0.2">
      <c r="A192" s="9" t="s">
        <v>96</v>
      </c>
      <c r="B192" s="9"/>
      <c r="C192" s="9"/>
      <c r="D192" s="9"/>
      <c r="E192" s="9"/>
      <c r="F192" s="9"/>
      <c r="G192" s="9"/>
      <c r="H192" s="9">
        <f>SUM(H185:H191)</f>
        <v>2884.3157099999999</v>
      </c>
      <c r="I192" s="9">
        <f t="shared" ref="I192:L192" si="36">SUM(I185:I191)</f>
        <v>4414.3001999999997</v>
      </c>
      <c r="J192" s="9">
        <f t="shared" si="36"/>
        <v>48.922420000000002</v>
      </c>
      <c r="K192" s="9">
        <f t="shared" si="36"/>
        <v>1500</v>
      </c>
      <c r="L192" s="9">
        <f t="shared" si="36"/>
        <v>1500</v>
      </c>
      <c r="M192" s="9"/>
      <c r="N192" s="9"/>
      <c r="O192" s="9"/>
      <c r="P192" s="9"/>
    </row>
    <row r="194" spans="1:16" x14ac:dyDescent="0.2">
      <c r="A194" s="5">
        <v>3</v>
      </c>
      <c r="B194" s="5">
        <v>3412</v>
      </c>
      <c r="C194" s="5">
        <v>5169</v>
      </c>
      <c r="D194" s="5">
        <v>1626000000</v>
      </c>
      <c r="E194" s="5"/>
      <c r="F194" s="5"/>
      <c r="G194" s="5"/>
      <c r="H194" s="6"/>
      <c r="I194" s="6">
        <v>40.49</v>
      </c>
      <c r="J194" s="6"/>
      <c r="K194" s="6">
        <v>7300</v>
      </c>
      <c r="L194" s="7"/>
      <c r="M194" s="8" t="s">
        <v>99</v>
      </c>
      <c r="N194" s="8" t="s">
        <v>100</v>
      </c>
      <c r="O194" s="8" t="s">
        <v>59</v>
      </c>
      <c r="P194" s="8"/>
    </row>
    <row r="195" spans="1:16" x14ac:dyDescent="0.2">
      <c r="A195" s="5">
        <v>3</v>
      </c>
      <c r="B195" s="5">
        <v>3412</v>
      </c>
      <c r="C195" s="5">
        <v>5171</v>
      </c>
      <c r="D195" s="5">
        <v>1626000000</v>
      </c>
      <c r="E195" s="5"/>
      <c r="F195" s="5"/>
      <c r="G195" s="5"/>
      <c r="H195" s="6"/>
      <c r="I195" s="6">
        <v>500</v>
      </c>
      <c r="J195" s="6">
        <v>77.405000000000001</v>
      </c>
      <c r="K195" s="6">
        <v>100</v>
      </c>
      <c r="L195" s="7"/>
      <c r="M195" s="8" t="s">
        <v>87</v>
      </c>
      <c r="N195" s="8" t="s">
        <v>100</v>
      </c>
      <c r="O195" s="8" t="s">
        <v>59</v>
      </c>
      <c r="P195" s="8"/>
    </row>
    <row r="196" spans="1:16" x14ac:dyDescent="0.2">
      <c r="A196" s="5">
        <v>3</v>
      </c>
      <c r="B196" s="5">
        <v>3412</v>
      </c>
      <c r="C196" s="5">
        <v>6119</v>
      </c>
      <c r="D196" s="5">
        <v>1626000000</v>
      </c>
      <c r="E196" s="5"/>
      <c r="F196" s="5"/>
      <c r="G196" s="5"/>
      <c r="H196" s="6"/>
      <c r="I196" s="6">
        <v>595.07799999999997</v>
      </c>
      <c r="J196" s="6"/>
      <c r="K196" s="6"/>
      <c r="L196" s="7"/>
      <c r="M196" s="8" t="s">
        <v>101</v>
      </c>
      <c r="N196" s="8" t="s">
        <v>100</v>
      </c>
      <c r="O196" s="8" t="s">
        <v>59</v>
      </c>
      <c r="P196" s="8"/>
    </row>
    <row r="197" spans="1:16" x14ac:dyDescent="0.2">
      <c r="A197" s="5">
        <v>3</v>
      </c>
      <c r="B197" s="5">
        <v>3412</v>
      </c>
      <c r="C197" s="5">
        <v>6121</v>
      </c>
      <c r="D197" s="5">
        <v>1626000000</v>
      </c>
      <c r="E197" s="5"/>
      <c r="F197" s="5"/>
      <c r="G197" s="5"/>
      <c r="H197" s="6">
        <v>1527.0074400000001</v>
      </c>
      <c r="I197" s="6">
        <v>899.71090000000004</v>
      </c>
      <c r="J197" s="6"/>
      <c r="K197" s="6"/>
      <c r="L197" s="7"/>
      <c r="M197" s="8" t="s">
        <v>88</v>
      </c>
      <c r="N197" s="8" t="s">
        <v>100</v>
      </c>
      <c r="O197" s="8" t="s">
        <v>59</v>
      </c>
      <c r="P197" s="8"/>
    </row>
    <row r="199" spans="1:16" s="10" customFormat="1" x14ac:dyDescent="0.2">
      <c r="A199" s="9" t="s">
        <v>100</v>
      </c>
      <c r="B199" s="9"/>
      <c r="C199" s="9"/>
      <c r="D199" s="9"/>
      <c r="E199" s="9"/>
      <c r="F199" s="9"/>
      <c r="G199" s="9"/>
      <c r="H199" s="9">
        <f>SUM(H193:H198)</f>
        <v>1527.0074400000001</v>
      </c>
      <c r="I199" s="9">
        <f t="shared" ref="I199:L199" si="37">SUM(I193:I198)</f>
        <v>2035.2789</v>
      </c>
      <c r="J199" s="9">
        <f t="shared" si="37"/>
        <v>77.405000000000001</v>
      </c>
      <c r="K199" s="9">
        <f t="shared" si="37"/>
        <v>7400</v>
      </c>
      <c r="L199" s="9">
        <f t="shared" si="37"/>
        <v>0</v>
      </c>
      <c r="M199" s="9"/>
      <c r="N199" s="9"/>
      <c r="O199" s="9"/>
      <c r="P199" s="9"/>
    </row>
    <row r="201" spans="1:16" x14ac:dyDescent="0.2">
      <c r="A201" s="5">
        <v>3</v>
      </c>
      <c r="B201" s="5">
        <v>3639</v>
      </c>
      <c r="C201" s="5">
        <v>5123</v>
      </c>
      <c r="D201" s="5">
        <v>3909000000</v>
      </c>
      <c r="E201" s="5"/>
      <c r="F201" s="5"/>
      <c r="G201" s="5"/>
      <c r="H201" s="6">
        <v>43.665370000000003</v>
      </c>
      <c r="I201" s="6"/>
      <c r="J201" s="6"/>
      <c r="K201" s="6"/>
      <c r="L201" s="7"/>
      <c r="M201" s="8" t="s">
        <v>93</v>
      </c>
      <c r="N201" s="8" t="s">
        <v>34</v>
      </c>
      <c r="O201" s="8" t="s">
        <v>24</v>
      </c>
      <c r="P201" s="8"/>
    </row>
    <row r="202" spans="1:16" x14ac:dyDescent="0.2">
      <c r="A202" s="5">
        <v>3</v>
      </c>
      <c r="B202" s="5">
        <v>3639</v>
      </c>
      <c r="C202" s="5">
        <v>5136</v>
      </c>
      <c r="D202" s="5">
        <v>3909000000</v>
      </c>
      <c r="E202" s="5"/>
      <c r="F202" s="5"/>
      <c r="G202" s="5"/>
      <c r="H202" s="6">
        <v>1.69</v>
      </c>
      <c r="I202" s="6"/>
      <c r="J202" s="6"/>
      <c r="K202" s="6">
        <v>2</v>
      </c>
      <c r="L202" s="7">
        <v>3</v>
      </c>
      <c r="M202" s="8" t="s">
        <v>102</v>
      </c>
      <c r="N202" s="8" t="s">
        <v>34</v>
      </c>
      <c r="O202" s="8" t="s">
        <v>24</v>
      </c>
      <c r="P202" s="8"/>
    </row>
    <row r="203" spans="1:16" x14ac:dyDescent="0.2">
      <c r="A203" s="5">
        <v>3</v>
      </c>
      <c r="B203" s="5">
        <v>3639</v>
      </c>
      <c r="C203" s="5">
        <v>5139</v>
      </c>
      <c r="D203" s="5">
        <v>3909000000</v>
      </c>
      <c r="E203" s="5"/>
      <c r="F203" s="5"/>
      <c r="G203" s="5"/>
      <c r="H203" s="6">
        <v>161.50530000000001</v>
      </c>
      <c r="I203" s="6">
        <v>88.463800000000006</v>
      </c>
      <c r="J203" s="6">
        <v>33.83708</v>
      </c>
      <c r="K203" s="6">
        <v>100</v>
      </c>
      <c r="L203" s="7">
        <v>134</v>
      </c>
      <c r="M203" s="8" t="s">
        <v>103</v>
      </c>
      <c r="N203" s="8" t="s">
        <v>34</v>
      </c>
      <c r="O203" s="8" t="s">
        <v>24</v>
      </c>
      <c r="P203" s="8"/>
    </row>
    <row r="204" spans="1:16" x14ac:dyDescent="0.2">
      <c r="A204" s="5">
        <v>3</v>
      </c>
      <c r="B204" s="5">
        <v>3639</v>
      </c>
      <c r="C204" s="5">
        <v>5166</v>
      </c>
      <c r="D204" s="5">
        <v>3909000000</v>
      </c>
      <c r="E204" s="5"/>
      <c r="F204" s="5"/>
      <c r="G204" s="5"/>
      <c r="H204" s="6">
        <v>90.75</v>
      </c>
      <c r="I204" s="6">
        <v>47.1629</v>
      </c>
      <c r="J204" s="6"/>
      <c r="K204" s="6">
        <v>100</v>
      </c>
      <c r="L204" s="7">
        <v>100</v>
      </c>
      <c r="M204" s="8" t="s">
        <v>104</v>
      </c>
      <c r="N204" s="8" t="s">
        <v>34</v>
      </c>
      <c r="O204" s="8" t="s">
        <v>24</v>
      </c>
      <c r="P204" s="8"/>
    </row>
    <row r="205" spans="1:16" x14ac:dyDescent="0.2">
      <c r="A205" s="5">
        <v>3</v>
      </c>
      <c r="B205" s="5">
        <v>3639</v>
      </c>
      <c r="C205" s="5">
        <v>5169</v>
      </c>
      <c r="D205" s="5">
        <v>3909000000</v>
      </c>
      <c r="E205" s="5"/>
      <c r="F205" s="5"/>
      <c r="G205" s="5"/>
      <c r="H205" s="6">
        <v>3704.3278599999999</v>
      </c>
      <c r="I205" s="6">
        <v>3246.0398799999998</v>
      </c>
      <c r="J205" s="6">
        <v>776.14684999999997</v>
      </c>
      <c r="K205" s="6">
        <v>2500</v>
      </c>
      <c r="L205" s="7">
        <v>3160</v>
      </c>
      <c r="M205" s="8" t="s">
        <v>99</v>
      </c>
      <c r="N205" s="8" t="s">
        <v>34</v>
      </c>
      <c r="O205" s="8" t="s">
        <v>24</v>
      </c>
      <c r="P205" s="8"/>
    </row>
    <row r="206" spans="1:16" x14ac:dyDescent="0.2">
      <c r="A206" s="5">
        <v>3</v>
      </c>
      <c r="B206" s="5">
        <v>3639</v>
      </c>
      <c r="C206" s="5">
        <v>5175</v>
      </c>
      <c r="D206" s="5">
        <v>3909000000</v>
      </c>
      <c r="E206" s="5"/>
      <c r="F206" s="5"/>
      <c r="G206" s="5"/>
      <c r="H206" s="6">
        <v>14.744</v>
      </c>
      <c r="I206" s="6">
        <v>4.1070000000000002</v>
      </c>
      <c r="J206" s="6">
        <v>0.72199999999999998</v>
      </c>
      <c r="K206" s="6">
        <v>10</v>
      </c>
      <c r="L206" s="7">
        <v>3</v>
      </c>
      <c r="M206" s="8" t="s">
        <v>105</v>
      </c>
      <c r="N206" s="8" t="s">
        <v>34</v>
      </c>
      <c r="O206" s="8" t="s">
        <v>24</v>
      </c>
      <c r="P206" s="8"/>
    </row>
    <row r="207" spans="1:16" x14ac:dyDescent="0.2">
      <c r="A207" s="5">
        <v>3</v>
      </c>
      <c r="B207" s="5">
        <v>3639</v>
      </c>
      <c r="C207" s="5">
        <v>5222</v>
      </c>
      <c r="D207" s="5">
        <v>3909000000</v>
      </c>
      <c r="E207" s="5"/>
      <c r="F207" s="5"/>
      <c r="G207" s="5"/>
      <c r="H207" s="6"/>
      <c r="I207" s="6">
        <v>30</v>
      </c>
      <c r="J207" s="6"/>
      <c r="K207" s="6"/>
      <c r="L207" s="7"/>
      <c r="M207" s="8" t="s">
        <v>106</v>
      </c>
      <c r="N207" s="8" t="s">
        <v>34</v>
      </c>
      <c r="O207" s="8" t="s">
        <v>24</v>
      </c>
      <c r="P207" s="8"/>
    </row>
    <row r="208" spans="1:16" x14ac:dyDescent="0.2">
      <c r="A208" s="5">
        <v>3</v>
      </c>
      <c r="B208" s="5">
        <v>3639</v>
      </c>
      <c r="C208" s="5">
        <v>6119</v>
      </c>
      <c r="D208" s="5">
        <v>3909000000</v>
      </c>
      <c r="E208" s="5"/>
      <c r="F208" s="5"/>
      <c r="G208" s="5"/>
      <c r="H208" s="6"/>
      <c r="I208" s="6"/>
      <c r="J208" s="6"/>
      <c r="K208" s="6">
        <v>188</v>
      </c>
      <c r="L208" s="7">
        <v>100</v>
      </c>
      <c r="M208" s="8" t="s">
        <v>101</v>
      </c>
      <c r="N208" s="8" t="s">
        <v>34</v>
      </c>
      <c r="O208" s="8" t="s">
        <v>24</v>
      </c>
      <c r="P208" s="8"/>
    </row>
    <row r="209" spans="1:16" x14ac:dyDescent="0.2">
      <c r="A209" s="5">
        <v>3</v>
      </c>
      <c r="B209" s="5">
        <v>3639</v>
      </c>
      <c r="C209" s="5">
        <v>6121</v>
      </c>
      <c r="D209" s="5">
        <v>3909000000</v>
      </c>
      <c r="E209" s="5"/>
      <c r="F209" s="5"/>
      <c r="G209" s="5"/>
      <c r="H209" s="6">
        <v>3466.3174899999999</v>
      </c>
      <c r="I209" s="6">
        <v>5608.0320000000002</v>
      </c>
      <c r="J209" s="6">
        <v>1063.1577</v>
      </c>
      <c r="K209" s="6">
        <v>2500</v>
      </c>
      <c r="L209" s="7">
        <v>5500</v>
      </c>
      <c r="M209" s="8" t="s">
        <v>88</v>
      </c>
      <c r="N209" s="8" t="s">
        <v>34</v>
      </c>
      <c r="O209" s="8" t="s">
        <v>24</v>
      </c>
      <c r="P209" s="8"/>
    </row>
    <row r="211" spans="1:16" s="10" customFormat="1" x14ac:dyDescent="0.2">
      <c r="A211" s="9" t="s">
        <v>34</v>
      </c>
      <c r="B211" s="9"/>
      <c r="C211" s="9"/>
      <c r="D211" s="9"/>
      <c r="E211" s="9"/>
      <c r="F211" s="9"/>
      <c r="G211" s="9"/>
      <c r="H211" s="9">
        <f>SUM(H200:H210)</f>
        <v>7483.0000199999995</v>
      </c>
      <c r="I211" s="9">
        <f t="shared" ref="I211:L211" si="38">SUM(I200:I210)</f>
        <v>9023.8055800000002</v>
      </c>
      <c r="J211" s="9">
        <f t="shared" si="38"/>
        <v>1873.8636299999998</v>
      </c>
      <c r="K211" s="9">
        <f t="shared" si="38"/>
        <v>5400</v>
      </c>
      <c r="L211" s="9">
        <f t="shared" si="38"/>
        <v>9000</v>
      </c>
      <c r="M211" s="9"/>
      <c r="N211" s="9"/>
      <c r="O211" s="9"/>
      <c r="P211" s="9"/>
    </row>
    <row r="213" spans="1:16" x14ac:dyDescent="0.2">
      <c r="A213" s="5">
        <v>3</v>
      </c>
      <c r="B213" s="5">
        <v>3639</v>
      </c>
      <c r="C213" s="5">
        <v>5137</v>
      </c>
      <c r="D213" s="5">
        <v>31410000000</v>
      </c>
      <c r="E213" s="5"/>
      <c r="F213" s="5"/>
      <c r="G213" s="5"/>
      <c r="H213" s="6"/>
      <c r="I213" s="6"/>
      <c r="J213" s="6"/>
      <c r="K213" s="6">
        <v>50</v>
      </c>
      <c r="L213" s="7">
        <v>16</v>
      </c>
      <c r="M213" s="8" t="s">
        <v>95</v>
      </c>
      <c r="N213" s="8" t="s">
        <v>107</v>
      </c>
      <c r="O213" s="8" t="s">
        <v>24</v>
      </c>
      <c r="P213" s="8"/>
    </row>
    <row r="214" spans="1:16" x14ac:dyDescent="0.2">
      <c r="A214" s="5">
        <v>3</v>
      </c>
      <c r="B214" s="5">
        <v>3639</v>
      </c>
      <c r="C214" s="5">
        <v>5139</v>
      </c>
      <c r="D214" s="5">
        <v>31410000000</v>
      </c>
      <c r="E214" s="5"/>
      <c r="F214" s="5"/>
      <c r="G214" s="5"/>
      <c r="H214" s="6">
        <v>23.178059999999999</v>
      </c>
      <c r="I214" s="6"/>
      <c r="J214" s="6"/>
      <c r="K214" s="6"/>
      <c r="L214" s="7"/>
      <c r="M214" s="8" t="s">
        <v>103</v>
      </c>
      <c r="N214" s="8" t="s">
        <v>107</v>
      </c>
      <c r="O214" s="8" t="s">
        <v>24</v>
      </c>
      <c r="P214" s="8"/>
    </row>
    <row r="215" spans="1:16" x14ac:dyDescent="0.2">
      <c r="A215" s="5">
        <v>3</v>
      </c>
      <c r="B215" s="5">
        <v>3639</v>
      </c>
      <c r="C215" s="5">
        <v>5161</v>
      </c>
      <c r="D215" s="5">
        <v>31410000000</v>
      </c>
      <c r="E215" s="5"/>
      <c r="F215" s="5"/>
      <c r="G215" s="5"/>
      <c r="H215" s="6">
        <v>0.98199999999999998</v>
      </c>
      <c r="I215" s="6"/>
      <c r="J215" s="6">
        <v>0.193</v>
      </c>
      <c r="K215" s="6">
        <v>1</v>
      </c>
      <c r="L215" s="7">
        <v>1</v>
      </c>
      <c r="M215" s="8" t="s">
        <v>108</v>
      </c>
      <c r="N215" s="8" t="s">
        <v>107</v>
      </c>
      <c r="O215" s="8" t="s">
        <v>24</v>
      </c>
      <c r="P215" s="8"/>
    </row>
    <row r="216" spans="1:16" x14ac:dyDescent="0.2">
      <c r="A216" s="5">
        <v>3</v>
      </c>
      <c r="B216" s="5">
        <v>3639</v>
      </c>
      <c r="C216" s="5">
        <v>5169</v>
      </c>
      <c r="D216" s="5">
        <v>31410000000</v>
      </c>
      <c r="E216" s="5"/>
      <c r="F216" s="5"/>
      <c r="G216" s="5"/>
      <c r="H216" s="6">
        <v>599.72569999999996</v>
      </c>
      <c r="I216" s="6">
        <v>418.30437999999998</v>
      </c>
      <c r="J216" s="6">
        <v>199.84461999999999</v>
      </c>
      <c r="K216" s="6">
        <v>400</v>
      </c>
      <c r="L216" s="7">
        <v>250</v>
      </c>
      <c r="M216" s="8" t="s">
        <v>99</v>
      </c>
      <c r="N216" s="8" t="s">
        <v>107</v>
      </c>
      <c r="O216" s="8" t="s">
        <v>24</v>
      </c>
      <c r="P216" s="8"/>
    </row>
    <row r="217" spans="1:16" x14ac:dyDescent="0.2">
      <c r="A217" s="5">
        <v>3</v>
      </c>
      <c r="B217" s="5">
        <v>3639</v>
      </c>
      <c r="C217" s="5">
        <v>5171</v>
      </c>
      <c r="D217" s="5">
        <v>31410000000</v>
      </c>
      <c r="E217" s="5"/>
      <c r="F217" s="5"/>
      <c r="G217" s="5"/>
      <c r="H217" s="6"/>
      <c r="I217" s="6">
        <v>20.87</v>
      </c>
      <c r="J217" s="6">
        <v>3.1219999999999999</v>
      </c>
      <c r="K217" s="6">
        <v>50</v>
      </c>
      <c r="L217" s="7">
        <v>38</v>
      </c>
      <c r="M217" s="8" t="s">
        <v>87</v>
      </c>
      <c r="N217" s="8" t="s">
        <v>107</v>
      </c>
      <c r="O217" s="8" t="s">
        <v>24</v>
      </c>
      <c r="P217" s="8"/>
    </row>
    <row r="218" spans="1:16" x14ac:dyDescent="0.2">
      <c r="A218" s="5">
        <v>3</v>
      </c>
      <c r="B218" s="5">
        <v>3639</v>
      </c>
      <c r="C218" s="5">
        <v>5363</v>
      </c>
      <c r="D218" s="5">
        <v>31410000000</v>
      </c>
      <c r="E218" s="5"/>
      <c r="F218" s="5"/>
      <c r="G218" s="5"/>
      <c r="H218" s="6"/>
      <c r="I218" s="6"/>
      <c r="J218" s="6">
        <v>61.561999999999998</v>
      </c>
      <c r="K218" s="6">
        <v>62</v>
      </c>
      <c r="L218" s="7">
        <v>50</v>
      </c>
      <c r="M218" s="8" t="s">
        <v>109</v>
      </c>
      <c r="N218" s="8" t="s">
        <v>107</v>
      </c>
      <c r="O218" s="8" t="s">
        <v>24</v>
      </c>
      <c r="P218" s="8"/>
    </row>
    <row r="219" spans="1:16" x14ac:dyDescent="0.2">
      <c r="A219" s="5">
        <v>3</v>
      </c>
      <c r="B219" s="5">
        <v>3639</v>
      </c>
      <c r="C219" s="5">
        <v>5366</v>
      </c>
      <c r="D219" s="5">
        <v>31410000000</v>
      </c>
      <c r="E219" s="5"/>
      <c r="F219" s="5"/>
      <c r="G219" s="5"/>
      <c r="H219" s="6"/>
      <c r="I219" s="6"/>
      <c r="J219" s="6">
        <v>162.93199999999999</v>
      </c>
      <c r="K219" s="6">
        <v>163</v>
      </c>
      <c r="L219" s="7">
        <v>40</v>
      </c>
      <c r="M219" s="8" t="s">
        <v>110</v>
      </c>
      <c r="N219" s="8" t="s">
        <v>107</v>
      </c>
      <c r="O219" s="8" t="s">
        <v>24</v>
      </c>
      <c r="P219" s="8"/>
    </row>
    <row r="220" spans="1:16" x14ac:dyDescent="0.2">
      <c r="A220" s="5">
        <v>3</v>
      </c>
      <c r="B220" s="5">
        <v>3639</v>
      </c>
      <c r="C220" s="5">
        <v>5904</v>
      </c>
      <c r="D220" s="5">
        <v>31410000000</v>
      </c>
      <c r="E220" s="5">
        <v>107</v>
      </c>
      <c r="F220" s="5">
        <v>1</v>
      </c>
      <c r="G220" s="5">
        <v>17968</v>
      </c>
      <c r="H220" s="6">
        <v>22.998809999999999</v>
      </c>
      <c r="I220" s="6"/>
      <c r="J220" s="6"/>
      <c r="K220" s="6"/>
      <c r="L220" s="7"/>
      <c r="M220" s="8" t="s">
        <v>111</v>
      </c>
      <c r="N220" s="8" t="s">
        <v>107</v>
      </c>
      <c r="O220" s="8" t="s">
        <v>24</v>
      </c>
      <c r="P220" s="8" t="s">
        <v>19</v>
      </c>
    </row>
    <row r="221" spans="1:16" x14ac:dyDescent="0.2">
      <c r="A221" s="5">
        <v>3</v>
      </c>
      <c r="B221" s="5">
        <v>3639</v>
      </c>
      <c r="C221" s="5">
        <v>5904</v>
      </c>
      <c r="D221" s="5">
        <v>31410000000</v>
      </c>
      <c r="E221" s="5">
        <v>107</v>
      </c>
      <c r="F221" s="5">
        <v>5</v>
      </c>
      <c r="G221" s="5">
        <v>17969</v>
      </c>
      <c r="H221" s="6">
        <v>390.97971999999999</v>
      </c>
      <c r="I221" s="6"/>
      <c r="J221" s="6"/>
      <c r="K221" s="6"/>
      <c r="L221" s="7"/>
      <c r="M221" s="8" t="s">
        <v>111</v>
      </c>
      <c r="N221" s="8" t="s">
        <v>107</v>
      </c>
      <c r="O221" s="8" t="s">
        <v>24</v>
      </c>
      <c r="P221" s="8" t="s">
        <v>20</v>
      </c>
    </row>
    <row r="222" spans="1:16" x14ac:dyDescent="0.2">
      <c r="A222" s="5">
        <v>3</v>
      </c>
      <c r="B222" s="5">
        <v>6310</v>
      </c>
      <c r="C222" s="5">
        <v>5142</v>
      </c>
      <c r="D222" s="5">
        <v>31410000000</v>
      </c>
      <c r="E222" s="5"/>
      <c r="F222" s="5"/>
      <c r="G222" s="5"/>
      <c r="H222" s="6"/>
      <c r="I222" s="6"/>
      <c r="J222" s="6">
        <v>0.95372000000000001</v>
      </c>
      <c r="K222" s="6">
        <v>2</v>
      </c>
      <c r="L222" s="7"/>
      <c r="M222" s="8" t="s">
        <v>112</v>
      </c>
      <c r="N222" s="8" t="s">
        <v>107</v>
      </c>
      <c r="O222" s="8" t="s">
        <v>26</v>
      </c>
      <c r="P222" s="8"/>
    </row>
    <row r="223" spans="1:16" x14ac:dyDescent="0.2">
      <c r="A223" s="5">
        <v>3</v>
      </c>
      <c r="B223" s="5">
        <v>6399</v>
      </c>
      <c r="C223" s="5">
        <v>5362</v>
      </c>
      <c r="D223" s="5">
        <v>31410000000</v>
      </c>
      <c r="E223" s="5"/>
      <c r="F223" s="5"/>
      <c r="G223" s="5"/>
      <c r="H223" s="6"/>
      <c r="I223" s="6">
        <v>1.4</v>
      </c>
      <c r="J223" s="6">
        <v>0.4</v>
      </c>
      <c r="K223" s="6">
        <v>5</v>
      </c>
      <c r="L223" s="7">
        <v>5</v>
      </c>
      <c r="M223" s="8" t="s">
        <v>113</v>
      </c>
      <c r="N223" s="8" t="s">
        <v>107</v>
      </c>
      <c r="O223" s="8" t="s">
        <v>114</v>
      </c>
      <c r="P223" s="8"/>
    </row>
    <row r="225" spans="1:16" s="10" customFormat="1" x14ac:dyDescent="0.2">
      <c r="A225" s="9" t="s">
        <v>107</v>
      </c>
      <c r="B225" s="9"/>
      <c r="C225" s="9"/>
      <c r="D225" s="9"/>
      <c r="E225" s="9"/>
      <c r="F225" s="9"/>
      <c r="G225" s="9"/>
      <c r="H225" s="9">
        <f>SUM(H212:H224)</f>
        <v>1037.86429</v>
      </c>
      <c r="I225" s="9">
        <f t="shared" ref="I225:L225" si="39">SUM(I212:I224)</f>
        <v>440.57437999999996</v>
      </c>
      <c r="J225" s="9">
        <f t="shared" si="39"/>
        <v>429.00734</v>
      </c>
      <c r="K225" s="9">
        <f t="shared" si="39"/>
        <v>733</v>
      </c>
      <c r="L225" s="9">
        <f t="shared" si="39"/>
        <v>400</v>
      </c>
      <c r="M225" s="9"/>
      <c r="N225" s="9"/>
      <c r="O225" s="9"/>
      <c r="P225" s="9"/>
    </row>
    <row r="227" spans="1:16" x14ac:dyDescent="0.2">
      <c r="A227" s="5">
        <v>3</v>
      </c>
      <c r="B227" s="5">
        <v>6171</v>
      </c>
      <c r="C227" s="5">
        <v>5166</v>
      </c>
      <c r="D227" s="5">
        <v>31502000000</v>
      </c>
      <c r="E227" s="5"/>
      <c r="F227" s="5"/>
      <c r="G227" s="5"/>
      <c r="H227" s="6">
        <v>239.28</v>
      </c>
      <c r="I227" s="6"/>
      <c r="J227" s="6"/>
      <c r="K227" s="6"/>
      <c r="L227" s="7">
        <v>0</v>
      </c>
      <c r="M227" s="8" t="s">
        <v>104</v>
      </c>
      <c r="N227" s="8" t="s">
        <v>115</v>
      </c>
      <c r="O227" s="8" t="s">
        <v>52</v>
      </c>
      <c r="P227" s="8"/>
    </row>
    <row r="228" spans="1:16" x14ac:dyDescent="0.2">
      <c r="A228" s="5">
        <v>3</v>
      </c>
      <c r="B228" s="5">
        <v>6171</v>
      </c>
      <c r="C228" s="5">
        <v>5169</v>
      </c>
      <c r="D228" s="5">
        <v>31502000000</v>
      </c>
      <c r="E228" s="5"/>
      <c r="F228" s="5"/>
      <c r="G228" s="5"/>
      <c r="H228" s="6">
        <v>7.6474000000000002</v>
      </c>
      <c r="I228" s="6"/>
      <c r="J228" s="6"/>
      <c r="K228" s="6"/>
      <c r="L228" s="7"/>
      <c r="M228" s="8" t="s">
        <v>99</v>
      </c>
      <c r="N228" s="8" t="s">
        <v>115</v>
      </c>
      <c r="O228" s="8" t="s">
        <v>52</v>
      </c>
      <c r="P228" s="8"/>
    </row>
    <row r="230" spans="1:16" s="10" customFormat="1" x14ac:dyDescent="0.2">
      <c r="A230" s="9" t="s">
        <v>115</v>
      </c>
      <c r="B230" s="9"/>
      <c r="C230" s="9"/>
      <c r="D230" s="9"/>
      <c r="E230" s="9"/>
      <c r="F230" s="9"/>
      <c r="G230" s="9"/>
      <c r="H230" s="9">
        <f>SUM(H226:H229)</f>
        <v>246.92740000000001</v>
      </c>
      <c r="I230" s="9">
        <f>SUM(I226:I229)</f>
        <v>0</v>
      </c>
      <c r="J230" s="9">
        <f>SUM(J226:J229)</f>
        <v>0</v>
      </c>
      <c r="K230" s="9">
        <f>SUM(K226:K229)</f>
        <v>0</v>
      </c>
      <c r="L230" s="9">
        <f>SUM(L226:L229)</f>
        <v>0</v>
      </c>
      <c r="M230" s="9"/>
      <c r="N230" s="9"/>
      <c r="O230" s="9"/>
      <c r="P230" s="9"/>
    </row>
    <row r="232" spans="1:16" x14ac:dyDescent="0.2">
      <c r="A232" s="5">
        <v>3</v>
      </c>
      <c r="B232" s="5">
        <v>3111</v>
      </c>
      <c r="C232" s="5">
        <v>5331</v>
      </c>
      <c r="D232" s="5">
        <v>31607000000</v>
      </c>
      <c r="E232" s="5"/>
      <c r="F232" s="5"/>
      <c r="G232" s="5"/>
      <c r="H232" s="6"/>
      <c r="I232" s="6">
        <v>3.7801999999999998</v>
      </c>
      <c r="J232" s="6"/>
      <c r="K232" s="6"/>
      <c r="L232" s="7"/>
      <c r="M232" s="8" t="s">
        <v>116</v>
      </c>
      <c r="N232" s="8" t="s">
        <v>117</v>
      </c>
      <c r="O232" s="8" t="s">
        <v>36</v>
      </c>
      <c r="P232" s="8"/>
    </row>
    <row r="233" spans="1:16" x14ac:dyDescent="0.2">
      <c r="A233" s="5">
        <v>3</v>
      </c>
      <c r="B233" s="5">
        <v>3111</v>
      </c>
      <c r="C233" s="5">
        <v>5336</v>
      </c>
      <c r="D233" s="5">
        <v>31607000000</v>
      </c>
      <c r="E233" s="5">
        <v>103</v>
      </c>
      <c r="F233" s="5">
        <v>1</v>
      </c>
      <c r="G233" s="5">
        <v>33063</v>
      </c>
      <c r="H233" s="6"/>
      <c r="I233" s="6">
        <v>7.5604100000000001</v>
      </c>
      <c r="J233" s="6"/>
      <c r="K233" s="6"/>
      <c r="L233" s="7"/>
      <c r="M233" s="8" t="s">
        <v>118</v>
      </c>
      <c r="N233" s="8" t="s">
        <v>117</v>
      </c>
      <c r="O233" s="8" t="s">
        <v>36</v>
      </c>
      <c r="P233" s="8" t="s">
        <v>119</v>
      </c>
    </row>
    <row r="234" spans="1:16" x14ac:dyDescent="0.2">
      <c r="A234" s="5">
        <v>3</v>
      </c>
      <c r="B234" s="5">
        <v>3111</v>
      </c>
      <c r="C234" s="5">
        <v>5336</v>
      </c>
      <c r="D234" s="5">
        <v>31607000000</v>
      </c>
      <c r="E234" s="5">
        <v>103</v>
      </c>
      <c r="F234" s="5">
        <v>5</v>
      </c>
      <c r="G234" s="5">
        <v>33063</v>
      </c>
      <c r="H234" s="6"/>
      <c r="I234" s="6">
        <v>64.263459999999995</v>
      </c>
      <c r="J234" s="6"/>
      <c r="K234" s="6"/>
      <c r="L234" s="7"/>
      <c r="M234" s="8" t="s">
        <v>118</v>
      </c>
      <c r="N234" s="8" t="s">
        <v>117</v>
      </c>
      <c r="O234" s="8" t="s">
        <v>36</v>
      </c>
      <c r="P234" s="8" t="s">
        <v>119</v>
      </c>
    </row>
    <row r="235" spans="1:16" x14ac:dyDescent="0.2">
      <c r="A235" s="5">
        <v>3</v>
      </c>
      <c r="B235" s="5">
        <v>3299</v>
      </c>
      <c r="C235" s="5">
        <v>5011</v>
      </c>
      <c r="D235" s="5">
        <v>31607000000</v>
      </c>
      <c r="E235" s="5"/>
      <c r="F235" s="5"/>
      <c r="G235" s="5"/>
      <c r="H235" s="6">
        <v>17.577999999999999</v>
      </c>
      <c r="I235" s="6">
        <v>5.6714000000000002</v>
      </c>
      <c r="J235" s="6"/>
      <c r="K235" s="6"/>
      <c r="L235" s="7"/>
      <c r="M235" s="8" t="s">
        <v>120</v>
      </c>
      <c r="N235" s="8" t="s">
        <v>117</v>
      </c>
      <c r="O235" s="8" t="s">
        <v>121</v>
      </c>
      <c r="P235" s="8"/>
    </row>
    <row r="236" spans="1:16" x14ac:dyDescent="0.2">
      <c r="A236" s="5">
        <v>3</v>
      </c>
      <c r="B236" s="5">
        <v>3299</v>
      </c>
      <c r="C236" s="5">
        <v>5011</v>
      </c>
      <c r="D236" s="5">
        <v>31607000000</v>
      </c>
      <c r="E236" s="5">
        <v>103</v>
      </c>
      <c r="F236" s="5">
        <v>1</v>
      </c>
      <c r="G236" s="5">
        <v>33063</v>
      </c>
      <c r="H236" s="6">
        <v>35.152999999999999</v>
      </c>
      <c r="I236" s="6">
        <v>11.3428</v>
      </c>
      <c r="J236" s="6"/>
      <c r="K236" s="6"/>
      <c r="L236" s="7"/>
      <c r="M236" s="8" t="s">
        <v>120</v>
      </c>
      <c r="N236" s="8" t="s">
        <v>117</v>
      </c>
      <c r="O236" s="8" t="s">
        <v>121</v>
      </c>
      <c r="P236" s="8" t="s">
        <v>119</v>
      </c>
    </row>
    <row r="237" spans="1:16" x14ac:dyDescent="0.2">
      <c r="A237" s="5">
        <v>3</v>
      </c>
      <c r="B237" s="5">
        <v>3299</v>
      </c>
      <c r="C237" s="5">
        <v>5011</v>
      </c>
      <c r="D237" s="5">
        <v>31607000000</v>
      </c>
      <c r="E237" s="5">
        <v>103</v>
      </c>
      <c r="F237" s="5">
        <v>5</v>
      </c>
      <c r="G237" s="5">
        <v>33063</v>
      </c>
      <c r="H237" s="6">
        <v>298.80900000000003</v>
      </c>
      <c r="I237" s="6">
        <v>96.413799999999995</v>
      </c>
      <c r="J237" s="6"/>
      <c r="K237" s="6"/>
      <c r="L237" s="7"/>
      <c r="M237" s="8" t="s">
        <v>120</v>
      </c>
      <c r="N237" s="8" t="s">
        <v>117</v>
      </c>
      <c r="O237" s="8" t="s">
        <v>121</v>
      </c>
      <c r="P237" s="8" t="s">
        <v>119</v>
      </c>
    </row>
    <row r="238" spans="1:16" x14ac:dyDescent="0.2">
      <c r="A238" s="5">
        <v>3</v>
      </c>
      <c r="B238" s="5">
        <v>3299</v>
      </c>
      <c r="C238" s="5">
        <v>5031</v>
      </c>
      <c r="D238" s="5">
        <v>31607000000</v>
      </c>
      <c r="E238" s="5"/>
      <c r="F238" s="5"/>
      <c r="G238" s="5"/>
      <c r="H238" s="6">
        <v>4.3949999999999996</v>
      </c>
      <c r="I238" s="6">
        <v>1.4065000000000001</v>
      </c>
      <c r="J238" s="6"/>
      <c r="K238" s="6"/>
      <c r="L238" s="7"/>
      <c r="M238" s="8" t="s">
        <v>122</v>
      </c>
      <c r="N238" s="8" t="s">
        <v>117</v>
      </c>
      <c r="O238" s="8" t="s">
        <v>121</v>
      </c>
      <c r="P238" s="8"/>
    </row>
    <row r="239" spans="1:16" x14ac:dyDescent="0.2">
      <c r="A239" s="5">
        <v>3</v>
      </c>
      <c r="B239" s="5">
        <v>3299</v>
      </c>
      <c r="C239" s="5">
        <v>5031</v>
      </c>
      <c r="D239" s="5">
        <v>31607000000</v>
      </c>
      <c r="E239" s="5">
        <v>103</v>
      </c>
      <c r="F239" s="5">
        <v>1</v>
      </c>
      <c r="G239" s="5">
        <v>33063</v>
      </c>
      <c r="H239" s="6">
        <v>8.7880000000000003</v>
      </c>
      <c r="I239" s="6">
        <v>2.8130000000000002</v>
      </c>
      <c r="J239" s="6"/>
      <c r="K239" s="6"/>
      <c r="L239" s="7"/>
      <c r="M239" s="8" t="s">
        <v>122</v>
      </c>
      <c r="N239" s="8" t="s">
        <v>117</v>
      </c>
      <c r="O239" s="8" t="s">
        <v>121</v>
      </c>
      <c r="P239" s="8" t="s">
        <v>119</v>
      </c>
    </row>
    <row r="240" spans="1:16" x14ac:dyDescent="0.2">
      <c r="A240" s="5">
        <v>3</v>
      </c>
      <c r="B240" s="5">
        <v>3299</v>
      </c>
      <c r="C240" s="5">
        <v>5031</v>
      </c>
      <c r="D240" s="5">
        <v>31607000000</v>
      </c>
      <c r="E240" s="5">
        <v>103</v>
      </c>
      <c r="F240" s="5">
        <v>5</v>
      </c>
      <c r="G240" s="5">
        <v>33063</v>
      </c>
      <c r="H240" s="6">
        <v>74.701999999999998</v>
      </c>
      <c r="I240" s="6">
        <v>23.910499999999999</v>
      </c>
      <c r="J240" s="6"/>
      <c r="K240" s="6"/>
      <c r="L240" s="7"/>
      <c r="M240" s="8" t="s">
        <v>122</v>
      </c>
      <c r="N240" s="8" t="s">
        <v>117</v>
      </c>
      <c r="O240" s="8" t="s">
        <v>121</v>
      </c>
      <c r="P240" s="8" t="s">
        <v>119</v>
      </c>
    </row>
    <row r="241" spans="1:16" x14ac:dyDescent="0.2">
      <c r="A241" s="5">
        <v>3</v>
      </c>
      <c r="B241" s="5">
        <v>3299</v>
      </c>
      <c r="C241" s="5">
        <v>5032</v>
      </c>
      <c r="D241" s="5">
        <v>31607000000</v>
      </c>
      <c r="E241" s="5"/>
      <c r="F241" s="5"/>
      <c r="G241" s="5"/>
      <c r="H241" s="6">
        <v>1.58</v>
      </c>
      <c r="I241" s="6">
        <v>0.51049999999999995</v>
      </c>
      <c r="J241" s="6"/>
      <c r="K241" s="6"/>
      <c r="L241" s="7"/>
      <c r="M241" s="8" t="s">
        <v>123</v>
      </c>
      <c r="N241" s="8" t="s">
        <v>117</v>
      </c>
      <c r="O241" s="8" t="s">
        <v>121</v>
      </c>
      <c r="P241" s="8"/>
    </row>
    <row r="242" spans="1:16" x14ac:dyDescent="0.2">
      <c r="A242" s="5">
        <v>3</v>
      </c>
      <c r="B242" s="5">
        <v>3299</v>
      </c>
      <c r="C242" s="5">
        <v>5032</v>
      </c>
      <c r="D242" s="5">
        <v>31607000000</v>
      </c>
      <c r="E242" s="5">
        <v>103</v>
      </c>
      <c r="F242" s="5">
        <v>1</v>
      </c>
      <c r="G242" s="5">
        <v>33063</v>
      </c>
      <c r="H242" s="6">
        <v>3.165</v>
      </c>
      <c r="I242" s="6">
        <v>1.0208999999999999</v>
      </c>
      <c r="J242" s="6"/>
      <c r="K242" s="6"/>
      <c r="L242" s="7"/>
      <c r="M242" s="8" t="s">
        <v>123</v>
      </c>
      <c r="N242" s="8" t="s">
        <v>117</v>
      </c>
      <c r="O242" s="8" t="s">
        <v>121</v>
      </c>
      <c r="P242" s="8" t="s">
        <v>119</v>
      </c>
    </row>
    <row r="243" spans="1:16" x14ac:dyDescent="0.2">
      <c r="A243" s="5">
        <v>3</v>
      </c>
      <c r="B243" s="5">
        <v>3299</v>
      </c>
      <c r="C243" s="5">
        <v>5032</v>
      </c>
      <c r="D243" s="5">
        <v>31607000000</v>
      </c>
      <c r="E243" s="5">
        <v>103</v>
      </c>
      <c r="F243" s="5">
        <v>5</v>
      </c>
      <c r="G243" s="5">
        <v>33063</v>
      </c>
      <c r="H243" s="6">
        <v>26.893000000000001</v>
      </c>
      <c r="I243" s="6">
        <v>8.6776</v>
      </c>
      <c r="J243" s="6"/>
      <c r="K243" s="6"/>
      <c r="L243" s="7"/>
      <c r="M243" s="8" t="s">
        <v>123</v>
      </c>
      <c r="N243" s="8" t="s">
        <v>117</v>
      </c>
      <c r="O243" s="8" t="s">
        <v>121</v>
      </c>
      <c r="P243" s="8" t="s">
        <v>119</v>
      </c>
    </row>
    <row r="244" spans="1:16" x14ac:dyDescent="0.2">
      <c r="A244" s="5">
        <v>3</v>
      </c>
      <c r="B244" s="5">
        <v>3299</v>
      </c>
      <c r="C244" s="5">
        <v>5137</v>
      </c>
      <c r="D244" s="5">
        <v>31607000000</v>
      </c>
      <c r="E244" s="5"/>
      <c r="F244" s="5"/>
      <c r="G244" s="5"/>
      <c r="H244" s="6">
        <v>38.547759999999997</v>
      </c>
      <c r="I244" s="6"/>
      <c r="J244" s="6"/>
      <c r="K244" s="6"/>
      <c r="L244" s="7"/>
      <c r="M244" s="8" t="s">
        <v>95</v>
      </c>
      <c r="N244" s="8" t="s">
        <v>117</v>
      </c>
      <c r="O244" s="8" t="s">
        <v>121</v>
      </c>
      <c r="P244" s="8"/>
    </row>
    <row r="245" spans="1:16" x14ac:dyDescent="0.2">
      <c r="A245" s="5">
        <v>3</v>
      </c>
      <c r="B245" s="5">
        <v>3299</v>
      </c>
      <c r="C245" s="5">
        <v>5137</v>
      </c>
      <c r="D245" s="5">
        <v>31607000000</v>
      </c>
      <c r="E245" s="5">
        <v>103</v>
      </c>
      <c r="F245" s="5">
        <v>1</v>
      </c>
      <c r="G245" s="5">
        <v>33063</v>
      </c>
      <c r="H245" s="6">
        <v>77.095519999999993</v>
      </c>
      <c r="I245" s="6"/>
      <c r="J245" s="6"/>
      <c r="K245" s="6"/>
      <c r="L245" s="7"/>
      <c r="M245" s="8" t="s">
        <v>95</v>
      </c>
      <c r="N245" s="8" t="s">
        <v>117</v>
      </c>
      <c r="O245" s="8" t="s">
        <v>121</v>
      </c>
      <c r="P245" s="8" t="s">
        <v>119</v>
      </c>
    </row>
    <row r="246" spans="1:16" x14ac:dyDescent="0.2">
      <c r="A246" s="5">
        <v>3</v>
      </c>
      <c r="B246" s="5">
        <v>3299</v>
      </c>
      <c r="C246" s="5">
        <v>5137</v>
      </c>
      <c r="D246" s="5">
        <v>31607000000</v>
      </c>
      <c r="E246" s="5">
        <v>103</v>
      </c>
      <c r="F246" s="5">
        <v>5</v>
      </c>
      <c r="G246" s="5">
        <v>33063</v>
      </c>
      <c r="H246" s="6">
        <v>655.31191000000001</v>
      </c>
      <c r="I246" s="6"/>
      <c r="J246" s="6"/>
      <c r="K246" s="6"/>
      <c r="L246" s="7"/>
      <c r="M246" s="8" t="s">
        <v>95</v>
      </c>
      <c r="N246" s="8" t="s">
        <v>117</v>
      </c>
      <c r="O246" s="8" t="s">
        <v>121</v>
      </c>
      <c r="P246" s="8" t="s">
        <v>119</v>
      </c>
    </row>
    <row r="247" spans="1:16" x14ac:dyDescent="0.2">
      <c r="A247" s="5">
        <v>3</v>
      </c>
      <c r="B247" s="5">
        <v>3299</v>
      </c>
      <c r="C247" s="5">
        <v>5139</v>
      </c>
      <c r="D247" s="5">
        <v>31607000000</v>
      </c>
      <c r="E247" s="5"/>
      <c r="F247" s="5"/>
      <c r="G247" s="5"/>
      <c r="H247" s="6">
        <v>2.4219200000000001</v>
      </c>
      <c r="I247" s="6"/>
      <c r="J247" s="6"/>
      <c r="K247" s="6"/>
      <c r="L247" s="7"/>
      <c r="M247" s="8" t="s">
        <v>103</v>
      </c>
      <c r="N247" s="8" t="s">
        <v>117</v>
      </c>
      <c r="O247" s="8" t="s">
        <v>121</v>
      </c>
      <c r="P247" s="8"/>
    </row>
    <row r="248" spans="1:16" x14ac:dyDescent="0.2">
      <c r="A248" s="5">
        <v>3</v>
      </c>
      <c r="B248" s="5">
        <v>3299</v>
      </c>
      <c r="C248" s="5">
        <v>5139</v>
      </c>
      <c r="D248" s="5">
        <v>31607000000</v>
      </c>
      <c r="E248" s="5">
        <v>103</v>
      </c>
      <c r="F248" s="5">
        <v>1</v>
      </c>
      <c r="G248" s="5">
        <v>33063</v>
      </c>
      <c r="H248" s="6">
        <v>4.8446400000000001</v>
      </c>
      <c r="I248" s="6"/>
      <c r="J248" s="6"/>
      <c r="K248" s="6"/>
      <c r="L248" s="7"/>
      <c r="M248" s="8" t="s">
        <v>103</v>
      </c>
      <c r="N248" s="8" t="s">
        <v>117</v>
      </c>
      <c r="O248" s="8" t="s">
        <v>121</v>
      </c>
      <c r="P248" s="8" t="s">
        <v>119</v>
      </c>
    </row>
    <row r="249" spans="1:16" x14ac:dyDescent="0.2">
      <c r="A249" s="5">
        <v>3</v>
      </c>
      <c r="B249" s="5">
        <v>3299</v>
      </c>
      <c r="C249" s="5">
        <v>5139</v>
      </c>
      <c r="D249" s="5">
        <v>31607000000</v>
      </c>
      <c r="E249" s="5">
        <v>103</v>
      </c>
      <c r="F249" s="5">
        <v>5</v>
      </c>
      <c r="G249" s="5">
        <v>33063</v>
      </c>
      <c r="H249" s="6">
        <v>41.17944</v>
      </c>
      <c r="I249" s="6"/>
      <c r="J249" s="6"/>
      <c r="K249" s="6"/>
      <c r="L249" s="7"/>
      <c r="M249" s="8" t="s">
        <v>103</v>
      </c>
      <c r="N249" s="8" t="s">
        <v>117</v>
      </c>
      <c r="O249" s="8" t="s">
        <v>121</v>
      </c>
      <c r="P249" s="8" t="s">
        <v>119</v>
      </c>
    </row>
    <row r="250" spans="1:16" x14ac:dyDescent="0.2">
      <c r="A250" s="5">
        <v>3</v>
      </c>
      <c r="B250" s="5">
        <v>3299</v>
      </c>
      <c r="C250" s="5">
        <v>5169</v>
      </c>
      <c r="D250" s="5">
        <v>31607000000</v>
      </c>
      <c r="E250" s="5"/>
      <c r="F250" s="5"/>
      <c r="G250" s="5"/>
      <c r="H250" s="6">
        <v>1.9978499999999999</v>
      </c>
      <c r="I250" s="6"/>
      <c r="J250" s="6"/>
      <c r="K250" s="6"/>
      <c r="L250" s="7"/>
      <c r="M250" s="8" t="s">
        <v>99</v>
      </c>
      <c r="N250" s="8" t="s">
        <v>117</v>
      </c>
      <c r="O250" s="8" t="s">
        <v>121</v>
      </c>
      <c r="P250" s="8"/>
    </row>
    <row r="251" spans="1:16" x14ac:dyDescent="0.2">
      <c r="A251" s="5">
        <v>3</v>
      </c>
      <c r="B251" s="5">
        <v>3299</v>
      </c>
      <c r="C251" s="5">
        <v>5169</v>
      </c>
      <c r="D251" s="5">
        <v>31607000000</v>
      </c>
      <c r="E251" s="5">
        <v>103</v>
      </c>
      <c r="F251" s="5">
        <v>1</v>
      </c>
      <c r="G251" s="5">
        <v>33063</v>
      </c>
      <c r="H251" s="6">
        <v>3.9956999999999998</v>
      </c>
      <c r="I251" s="6"/>
      <c r="J251" s="6"/>
      <c r="K251" s="6"/>
      <c r="L251" s="7"/>
      <c r="M251" s="8" t="s">
        <v>99</v>
      </c>
      <c r="N251" s="8" t="s">
        <v>117</v>
      </c>
      <c r="O251" s="8" t="s">
        <v>121</v>
      </c>
      <c r="P251" s="8" t="s">
        <v>119</v>
      </c>
    </row>
    <row r="252" spans="1:16" x14ac:dyDescent="0.2">
      <c r="A252" s="5">
        <v>3</v>
      </c>
      <c r="B252" s="5">
        <v>3299</v>
      </c>
      <c r="C252" s="5">
        <v>5169</v>
      </c>
      <c r="D252" s="5">
        <v>31607000000</v>
      </c>
      <c r="E252" s="5">
        <v>103</v>
      </c>
      <c r="F252" s="5">
        <v>5</v>
      </c>
      <c r="G252" s="5">
        <v>33063</v>
      </c>
      <c r="H252" s="6">
        <v>33.963459999999998</v>
      </c>
      <c r="I252" s="6"/>
      <c r="J252" s="6"/>
      <c r="K252" s="6"/>
      <c r="L252" s="7"/>
      <c r="M252" s="8" t="s">
        <v>99</v>
      </c>
      <c r="N252" s="8" t="s">
        <v>117</v>
      </c>
      <c r="O252" s="8" t="s">
        <v>121</v>
      </c>
      <c r="P252" s="8" t="s">
        <v>119</v>
      </c>
    </row>
    <row r="253" spans="1:16" x14ac:dyDescent="0.2">
      <c r="A253" s="5">
        <v>3</v>
      </c>
      <c r="B253" s="5">
        <v>6402</v>
      </c>
      <c r="C253" s="5">
        <v>5364</v>
      </c>
      <c r="D253" s="5">
        <v>31607000000</v>
      </c>
      <c r="E253" s="5">
        <v>103</v>
      </c>
      <c r="F253" s="5">
        <v>1</v>
      </c>
      <c r="G253" s="5">
        <v>33063</v>
      </c>
      <c r="H253" s="6"/>
      <c r="I253" s="6">
        <v>236.89868999999999</v>
      </c>
      <c r="J253" s="6"/>
      <c r="K253" s="6"/>
      <c r="L253" s="7"/>
      <c r="M253" s="8" t="s">
        <v>124</v>
      </c>
      <c r="N253" s="8" t="s">
        <v>117</v>
      </c>
      <c r="O253" s="8" t="s">
        <v>28</v>
      </c>
      <c r="P253" s="8" t="s">
        <v>119</v>
      </c>
    </row>
    <row r="254" spans="1:16" x14ac:dyDescent="0.2">
      <c r="A254" s="5">
        <v>3</v>
      </c>
      <c r="B254" s="5">
        <v>6402</v>
      </c>
      <c r="C254" s="5">
        <v>5364</v>
      </c>
      <c r="D254" s="5">
        <v>31607000000</v>
      </c>
      <c r="E254" s="5">
        <v>103</v>
      </c>
      <c r="F254" s="5">
        <v>5</v>
      </c>
      <c r="G254" s="5">
        <v>33063</v>
      </c>
      <c r="H254" s="6"/>
      <c r="I254" s="6">
        <v>2013.63906</v>
      </c>
      <c r="J254" s="6"/>
      <c r="K254" s="6"/>
      <c r="L254" s="7"/>
      <c r="M254" s="8" t="s">
        <v>124</v>
      </c>
      <c r="N254" s="8" t="s">
        <v>117</v>
      </c>
      <c r="O254" s="8" t="s">
        <v>28</v>
      </c>
      <c r="P254" s="8" t="s">
        <v>119</v>
      </c>
    </row>
    <row r="255" spans="1:16" x14ac:dyDescent="0.2">
      <c r="A255" s="5">
        <v>3</v>
      </c>
      <c r="B255" s="5">
        <v>3299</v>
      </c>
      <c r="C255" s="5">
        <v>6121</v>
      </c>
      <c r="D255" s="5">
        <v>31607000000</v>
      </c>
      <c r="E255" s="5"/>
      <c r="F255" s="5"/>
      <c r="G255" s="5"/>
      <c r="H255" s="6">
        <v>5.2362799999999998</v>
      </c>
      <c r="I255" s="6"/>
      <c r="J255" s="6"/>
      <c r="K255" s="6"/>
      <c r="L255" s="7"/>
      <c r="M255" s="8" t="s">
        <v>88</v>
      </c>
      <c r="N255" s="8" t="s">
        <v>117</v>
      </c>
      <c r="O255" s="8" t="s">
        <v>121</v>
      </c>
      <c r="P255" s="8"/>
    </row>
    <row r="256" spans="1:16" x14ac:dyDescent="0.2">
      <c r="A256" s="5">
        <v>3</v>
      </c>
      <c r="B256" s="5">
        <v>3299</v>
      </c>
      <c r="C256" s="5">
        <v>6121</v>
      </c>
      <c r="D256" s="5">
        <v>31607000000</v>
      </c>
      <c r="E256" s="5">
        <v>103</v>
      </c>
      <c r="F256" s="5">
        <v>1</v>
      </c>
      <c r="G256" s="5">
        <v>33063</v>
      </c>
      <c r="H256" s="6">
        <v>10.47255</v>
      </c>
      <c r="I256" s="6"/>
      <c r="J256" s="6"/>
      <c r="K256" s="6"/>
      <c r="L256" s="7"/>
      <c r="M256" s="8" t="s">
        <v>88</v>
      </c>
      <c r="N256" s="8" t="s">
        <v>117</v>
      </c>
      <c r="O256" s="8" t="s">
        <v>121</v>
      </c>
      <c r="P256" s="8" t="s">
        <v>119</v>
      </c>
    </row>
    <row r="257" spans="1:16" x14ac:dyDescent="0.2">
      <c r="A257" s="5">
        <v>3</v>
      </c>
      <c r="B257" s="5">
        <v>3299</v>
      </c>
      <c r="C257" s="5">
        <v>6121</v>
      </c>
      <c r="D257" s="5">
        <v>31607000000</v>
      </c>
      <c r="E257" s="5">
        <v>103</v>
      </c>
      <c r="F257" s="5">
        <v>5</v>
      </c>
      <c r="G257" s="5">
        <v>33063</v>
      </c>
      <c r="H257" s="6">
        <v>89.016670000000005</v>
      </c>
      <c r="I257" s="6"/>
      <c r="J257" s="6"/>
      <c r="K257" s="6"/>
      <c r="L257" s="7"/>
      <c r="M257" s="8" t="s">
        <v>88</v>
      </c>
      <c r="N257" s="8" t="s">
        <v>117</v>
      </c>
      <c r="O257" s="8" t="s">
        <v>121</v>
      </c>
      <c r="P257" s="8" t="s">
        <v>119</v>
      </c>
    </row>
    <row r="259" spans="1:16" s="10" customFormat="1" x14ac:dyDescent="0.2">
      <c r="A259" s="9" t="s">
        <v>117</v>
      </c>
      <c r="B259" s="9"/>
      <c r="C259" s="9"/>
      <c r="D259" s="9"/>
      <c r="E259" s="9"/>
      <c r="F259" s="9"/>
      <c r="G259" s="9"/>
      <c r="H259" s="9">
        <f>SUM(H231:H258)</f>
        <v>1435.1467</v>
      </c>
      <c r="I259" s="9">
        <f t="shared" ref="I259:L259" si="40">SUM(I231:I258)</f>
        <v>2477.9088200000001</v>
      </c>
      <c r="J259" s="9">
        <f t="shared" si="40"/>
        <v>0</v>
      </c>
      <c r="K259" s="9">
        <f t="shared" si="40"/>
        <v>0</v>
      </c>
      <c r="L259" s="9">
        <f t="shared" si="40"/>
        <v>0</v>
      </c>
      <c r="M259" s="9"/>
      <c r="N259" s="9"/>
      <c r="O259" s="9"/>
      <c r="P259" s="9"/>
    </row>
    <row r="261" spans="1:16" x14ac:dyDescent="0.2">
      <c r="A261" s="5">
        <v>3</v>
      </c>
      <c r="B261" s="5">
        <v>3319</v>
      </c>
      <c r="C261" s="5">
        <v>5169</v>
      </c>
      <c r="D261" s="5">
        <v>31610000000</v>
      </c>
      <c r="E261" s="5"/>
      <c r="F261" s="5"/>
      <c r="G261" s="5"/>
      <c r="H261" s="6">
        <v>228.16916000000001</v>
      </c>
      <c r="I261" s="6">
        <v>164.01335</v>
      </c>
      <c r="J261" s="6">
        <v>30</v>
      </c>
      <c r="K261" s="6">
        <v>400</v>
      </c>
      <c r="L261" s="7">
        <v>200</v>
      </c>
      <c r="M261" s="8" t="s">
        <v>99</v>
      </c>
      <c r="N261" s="8" t="s">
        <v>125</v>
      </c>
      <c r="O261" s="8" t="s">
        <v>51</v>
      </c>
      <c r="P261" s="8"/>
    </row>
    <row r="262" spans="1:16" x14ac:dyDescent="0.2">
      <c r="A262" s="5">
        <v>3</v>
      </c>
      <c r="B262" s="5">
        <v>3319</v>
      </c>
      <c r="C262" s="5">
        <v>6121</v>
      </c>
      <c r="D262" s="5">
        <v>31610000000</v>
      </c>
      <c r="E262" s="5"/>
      <c r="F262" s="5"/>
      <c r="G262" s="5"/>
      <c r="H262" s="6">
        <v>638.74760000000003</v>
      </c>
      <c r="I262" s="6">
        <v>677.6</v>
      </c>
      <c r="J262" s="6"/>
      <c r="K262" s="6">
        <v>4200</v>
      </c>
      <c r="L262" s="7">
        <v>1300</v>
      </c>
      <c r="M262" s="8" t="s">
        <v>88</v>
      </c>
      <c r="N262" s="8" t="s">
        <v>125</v>
      </c>
      <c r="O262" s="8" t="s">
        <v>51</v>
      </c>
      <c r="P262" s="8"/>
    </row>
    <row r="264" spans="1:16" s="10" customFormat="1" x14ac:dyDescent="0.2">
      <c r="A264" s="9" t="s">
        <v>125</v>
      </c>
      <c r="B264" s="9"/>
      <c r="C264" s="9"/>
      <c r="D264" s="9"/>
      <c r="E264" s="9"/>
      <c r="F264" s="9"/>
      <c r="G264" s="9"/>
      <c r="H264" s="9">
        <f>SUM(H260:H263)</f>
        <v>866.91676000000007</v>
      </c>
      <c r="I264" s="9">
        <f t="shared" ref="I264:L264" si="41">SUM(I260:I263)</f>
        <v>841.61335000000008</v>
      </c>
      <c r="J264" s="9">
        <f t="shared" si="41"/>
        <v>30</v>
      </c>
      <c r="K264" s="9">
        <f t="shared" si="41"/>
        <v>4600</v>
      </c>
      <c r="L264" s="9">
        <f t="shared" si="41"/>
        <v>1500</v>
      </c>
      <c r="M264" s="9"/>
      <c r="N264" s="9"/>
      <c r="O264" s="9"/>
      <c r="P264" s="9"/>
    </row>
    <row r="266" spans="1:16" x14ac:dyDescent="0.2">
      <c r="A266" s="5">
        <v>3</v>
      </c>
      <c r="B266" s="5">
        <v>3113</v>
      </c>
      <c r="C266" s="5">
        <v>6121</v>
      </c>
      <c r="D266" s="5">
        <v>31703000000</v>
      </c>
      <c r="E266" s="5"/>
      <c r="F266" s="5"/>
      <c r="G266" s="5"/>
      <c r="H266" s="6">
        <v>60197.60684</v>
      </c>
      <c r="I266" s="6"/>
      <c r="J266" s="6"/>
      <c r="K266" s="6"/>
      <c r="L266" s="7"/>
      <c r="M266" s="8" t="s">
        <v>88</v>
      </c>
      <c r="N266" s="8" t="s">
        <v>39</v>
      </c>
      <c r="O266" s="8" t="s">
        <v>126</v>
      </c>
      <c r="P266" s="8"/>
    </row>
    <row r="267" spans="1:16" x14ac:dyDescent="0.2">
      <c r="A267" s="5">
        <v>3</v>
      </c>
      <c r="B267" s="5">
        <v>3113</v>
      </c>
      <c r="C267" s="5">
        <v>6125</v>
      </c>
      <c r="D267" s="5">
        <v>31703000000</v>
      </c>
      <c r="E267" s="5"/>
      <c r="F267" s="5"/>
      <c r="G267" s="5"/>
      <c r="H267" s="6">
        <v>1499.9984899999999</v>
      </c>
      <c r="I267" s="6"/>
      <c r="J267" s="6"/>
      <c r="K267" s="6"/>
      <c r="L267" s="7"/>
      <c r="M267" s="8" t="s">
        <v>127</v>
      </c>
      <c r="N267" s="8" t="s">
        <v>39</v>
      </c>
      <c r="O267" s="8" t="s">
        <v>126</v>
      </c>
      <c r="P267" s="8"/>
    </row>
    <row r="268" spans="1:16" x14ac:dyDescent="0.2">
      <c r="A268" s="5">
        <v>3</v>
      </c>
      <c r="B268" s="5">
        <v>3113</v>
      </c>
      <c r="C268" s="5">
        <v>6129</v>
      </c>
      <c r="D268" s="5">
        <v>31703000000</v>
      </c>
      <c r="E268" s="5"/>
      <c r="F268" s="5"/>
      <c r="G268" s="5"/>
      <c r="H268" s="6">
        <v>99.415000000000006</v>
      </c>
      <c r="I268" s="6"/>
      <c r="J268" s="6"/>
      <c r="K268" s="6"/>
      <c r="L268" s="7"/>
      <c r="M268" s="8" t="s">
        <v>128</v>
      </c>
      <c r="N268" s="8" t="s">
        <v>39</v>
      </c>
      <c r="O268" s="8" t="s">
        <v>126</v>
      </c>
      <c r="P268" s="8"/>
    </row>
    <row r="270" spans="1:16" s="10" customFormat="1" x14ac:dyDescent="0.2">
      <c r="A270" s="9" t="s">
        <v>39</v>
      </c>
      <c r="B270" s="9"/>
      <c r="C270" s="9"/>
      <c r="D270" s="9"/>
      <c r="E270" s="9"/>
      <c r="F270" s="9"/>
      <c r="G270" s="9"/>
      <c r="H270" s="9">
        <f>SUM(H265:H269)</f>
        <v>61797.020329999999</v>
      </c>
      <c r="I270" s="9">
        <f t="shared" ref="I270:L270" si="42">SUM(I265:I269)</f>
        <v>0</v>
      </c>
      <c r="J270" s="9">
        <f t="shared" si="42"/>
        <v>0</v>
      </c>
      <c r="K270" s="9">
        <f t="shared" si="42"/>
        <v>0</v>
      </c>
      <c r="L270" s="9">
        <f t="shared" si="42"/>
        <v>0</v>
      </c>
      <c r="M270" s="9"/>
      <c r="N270" s="9"/>
      <c r="O270" s="9"/>
      <c r="P270" s="9"/>
    </row>
    <row r="272" spans="1:16" x14ac:dyDescent="0.2">
      <c r="A272" s="5">
        <v>3</v>
      </c>
      <c r="B272" s="5">
        <v>3639</v>
      </c>
      <c r="C272" s="5">
        <v>6121</v>
      </c>
      <c r="D272" s="5">
        <v>31704000000</v>
      </c>
      <c r="E272" s="5"/>
      <c r="F272" s="5"/>
      <c r="G272" s="5"/>
      <c r="H272" s="6">
        <v>15086.12484</v>
      </c>
      <c r="I272" s="6">
        <v>6164.7650599999997</v>
      </c>
      <c r="J272" s="6">
        <v>5829.3975700000001</v>
      </c>
      <c r="K272" s="6">
        <v>7000</v>
      </c>
      <c r="L272" s="7"/>
      <c r="M272" s="8" t="s">
        <v>88</v>
      </c>
      <c r="N272" s="8" t="s">
        <v>129</v>
      </c>
      <c r="O272" s="8" t="s">
        <v>24</v>
      </c>
      <c r="P272" s="8"/>
    </row>
    <row r="274" spans="1:16" s="10" customFormat="1" x14ac:dyDescent="0.2">
      <c r="A274" s="9" t="s">
        <v>129</v>
      </c>
      <c r="B274" s="9"/>
      <c r="C274" s="9"/>
      <c r="D274" s="9"/>
      <c r="E274" s="9"/>
      <c r="F274" s="9"/>
      <c r="G274" s="9"/>
      <c r="H274" s="9">
        <f>SUM(H271:H273)</f>
        <v>15086.12484</v>
      </c>
      <c r="I274" s="9">
        <f t="shared" ref="I274:L274" si="43">SUM(I271:I273)</f>
        <v>6164.7650599999997</v>
      </c>
      <c r="J274" s="9">
        <f t="shared" si="43"/>
        <v>5829.3975700000001</v>
      </c>
      <c r="K274" s="9">
        <f t="shared" si="43"/>
        <v>7000</v>
      </c>
      <c r="L274" s="9">
        <f t="shared" si="43"/>
        <v>0</v>
      </c>
      <c r="M274" s="9"/>
      <c r="N274" s="9"/>
      <c r="O274" s="9"/>
      <c r="P274" s="9"/>
    </row>
    <row r="276" spans="1:16" x14ac:dyDescent="0.2">
      <c r="A276" s="5">
        <v>3</v>
      </c>
      <c r="B276" s="5">
        <v>3635</v>
      </c>
      <c r="C276" s="5">
        <v>5166</v>
      </c>
      <c r="D276" s="5">
        <v>31705000000</v>
      </c>
      <c r="E276" s="5"/>
      <c r="F276" s="5"/>
      <c r="G276" s="5"/>
      <c r="H276" s="6">
        <v>184.67400000000001</v>
      </c>
      <c r="I276" s="6">
        <v>250.53049999999999</v>
      </c>
      <c r="J276" s="6">
        <v>211.75</v>
      </c>
      <c r="K276" s="6">
        <v>2000</v>
      </c>
      <c r="L276" s="7">
        <v>2000</v>
      </c>
      <c r="M276" s="8" t="s">
        <v>104</v>
      </c>
      <c r="N276" s="8" t="s">
        <v>22</v>
      </c>
      <c r="O276" s="8" t="s">
        <v>22</v>
      </c>
      <c r="P276" s="8"/>
    </row>
    <row r="277" spans="1:16" x14ac:dyDescent="0.2">
      <c r="A277" s="5">
        <v>3</v>
      </c>
      <c r="B277" s="5">
        <v>3635</v>
      </c>
      <c r="C277" s="5">
        <v>5172</v>
      </c>
      <c r="D277" s="5">
        <v>31705000000</v>
      </c>
      <c r="E277" s="5"/>
      <c r="F277" s="5"/>
      <c r="G277" s="5"/>
      <c r="H277" s="6"/>
      <c r="I277" s="6">
        <v>42.35</v>
      </c>
      <c r="J277" s="6"/>
      <c r="K277" s="6"/>
      <c r="L277" s="7"/>
      <c r="M277" s="8" t="s">
        <v>97</v>
      </c>
      <c r="N277" s="8" t="s">
        <v>22</v>
      </c>
      <c r="O277" s="8" t="s">
        <v>22</v>
      </c>
      <c r="P277" s="8"/>
    </row>
    <row r="279" spans="1:16" s="10" customFormat="1" x14ac:dyDescent="0.2">
      <c r="A279" s="9" t="s">
        <v>22</v>
      </c>
      <c r="B279" s="9"/>
      <c r="C279" s="9"/>
      <c r="D279" s="9"/>
      <c r="E279" s="9"/>
      <c r="F279" s="9"/>
      <c r="G279" s="9"/>
      <c r="H279" s="9">
        <f>SUM(H275:H278)</f>
        <v>184.67400000000001</v>
      </c>
      <c r="I279" s="9">
        <f t="shared" ref="I279:L279" si="44">SUM(I275:I278)</f>
        <v>292.88049999999998</v>
      </c>
      <c r="J279" s="9">
        <f t="shared" si="44"/>
        <v>211.75</v>
      </c>
      <c r="K279" s="9">
        <f t="shared" si="44"/>
        <v>2000</v>
      </c>
      <c r="L279" s="9">
        <f t="shared" si="44"/>
        <v>2000</v>
      </c>
      <c r="M279" s="9"/>
      <c r="N279" s="9"/>
      <c r="O279" s="9"/>
      <c r="P279" s="9"/>
    </row>
    <row r="281" spans="1:16" x14ac:dyDescent="0.2">
      <c r="A281" s="5">
        <v>3</v>
      </c>
      <c r="B281" s="5">
        <v>2219</v>
      </c>
      <c r="C281" s="5">
        <v>6121</v>
      </c>
      <c r="D281" s="5">
        <v>31708000000</v>
      </c>
      <c r="E281" s="5"/>
      <c r="F281" s="5"/>
      <c r="G281" s="5"/>
      <c r="H281" s="6"/>
      <c r="I281" s="6">
        <v>10820.23857</v>
      </c>
      <c r="J281" s="6"/>
      <c r="K281" s="6"/>
      <c r="L281" s="7"/>
      <c r="M281" s="8" t="s">
        <v>88</v>
      </c>
      <c r="N281" s="8" t="s">
        <v>130</v>
      </c>
      <c r="O281" s="8" t="s">
        <v>77</v>
      </c>
      <c r="P281" s="8"/>
    </row>
    <row r="282" spans="1:16" x14ac:dyDescent="0.2">
      <c r="A282" s="5">
        <v>3</v>
      </c>
      <c r="B282" s="5">
        <v>2219</v>
      </c>
      <c r="C282" s="5">
        <v>6121</v>
      </c>
      <c r="D282" s="5">
        <v>31708000000</v>
      </c>
      <c r="E282" s="5"/>
      <c r="F282" s="5"/>
      <c r="G282" s="5">
        <v>237</v>
      </c>
      <c r="H282" s="6">
        <v>16343.09172</v>
      </c>
      <c r="I282" s="6"/>
      <c r="J282" s="6"/>
      <c r="K282" s="6"/>
      <c r="L282" s="7"/>
      <c r="M282" s="8" t="s">
        <v>88</v>
      </c>
      <c r="N282" s="8" t="s">
        <v>130</v>
      </c>
      <c r="O282" s="8" t="s">
        <v>77</v>
      </c>
      <c r="P282" s="8" t="s">
        <v>92</v>
      </c>
    </row>
    <row r="283" spans="1:16" x14ac:dyDescent="0.2">
      <c r="A283" s="5">
        <v>3</v>
      </c>
      <c r="B283" s="5">
        <v>2219</v>
      </c>
      <c r="C283" s="5">
        <v>6122</v>
      </c>
      <c r="D283" s="5">
        <v>31708000000</v>
      </c>
      <c r="E283" s="5"/>
      <c r="F283" s="5"/>
      <c r="G283" s="5"/>
      <c r="H283" s="6"/>
      <c r="I283" s="6">
        <v>419.66188</v>
      </c>
      <c r="J283" s="6"/>
      <c r="K283" s="6"/>
      <c r="L283" s="7"/>
      <c r="M283" s="8" t="s">
        <v>98</v>
      </c>
      <c r="N283" s="8" t="s">
        <v>130</v>
      </c>
      <c r="O283" s="8" t="s">
        <v>77</v>
      </c>
      <c r="P283" s="8"/>
    </row>
    <row r="285" spans="1:16" s="10" customFormat="1" x14ac:dyDescent="0.2">
      <c r="A285" s="9" t="s">
        <v>130</v>
      </c>
      <c r="B285" s="9"/>
      <c r="C285" s="9"/>
      <c r="D285" s="9"/>
      <c r="E285" s="9"/>
      <c r="F285" s="9"/>
      <c r="G285" s="9"/>
      <c r="H285" s="9">
        <f>SUM(H280:H284)</f>
        <v>16343.09172</v>
      </c>
      <c r="I285" s="9">
        <f t="shared" ref="I285:L285" si="45">SUM(I280:I284)</f>
        <v>11239.900449999999</v>
      </c>
      <c r="J285" s="9">
        <f t="shared" si="45"/>
        <v>0</v>
      </c>
      <c r="K285" s="9">
        <f t="shared" si="45"/>
        <v>0</v>
      </c>
      <c r="L285" s="9">
        <f t="shared" si="45"/>
        <v>0</v>
      </c>
      <c r="M285" s="9"/>
      <c r="N285" s="9"/>
      <c r="O285" s="9"/>
      <c r="P285" s="9"/>
    </row>
    <row r="287" spans="1:16" x14ac:dyDescent="0.2">
      <c r="A287" s="5">
        <v>3</v>
      </c>
      <c r="B287" s="5">
        <v>3639</v>
      </c>
      <c r="C287" s="5">
        <v>5166</v>
      </c>
      <c r="D287" s="5">
        <v>31709000000</v>
      </c>
      <c r="E287" s="5"/>
      <c r="F287" s="5"/>
      <c r="G287" s="5"/>
      <c r="H287" s="6">
        <v>1331</v>
      </c>
      <c r="I287" s="6"/>
      <c r="J287" s="6"/>
      <c r="K287" s="6"/>
      <c r="L287" s="7"/>
      <c r="M287" s="8" t="s">
        <v>104</v>
      </c>
      <c r="N287" s="8" t="s">
        <v>41</v>
      </c>
      <c r="O287" s="8" t="s">
        <v>24</v>
      </c>
      <c r="P287" s="8"/>
    </row>
    <row r="289" spans="1:16" s="10" customFormat="1" x14ac:dyDescent="0.2">
      <c r="A289" s="9" t="s">
        <v>41</v>
      </c>
      <c r="B289" s="9"/>
      <c r="C289" s="9"/>
      <c r="D289" s="9"/>
      <c r="E289" s="9"/>
      <c r="F289" s="9"/>
      <c r="G289" s="9"/>
      <c r="H289" s="9">
        <f>SUM(H286:H288)</f>
        <v>1331</v>
      </c>
      <c r="I289" s="9">
        <f t="shared" ref="I289:L289" si="46">SUM(I286:I288)</f>
        <v>0</v>
      </c>
      <c r="J289" s="9">
        <f t="shared" si="46"/>
        <v>0</v>
      </c>
      <c r="K289" s="9">
        <f t="shared" si="46"/>
        <v>0</v>
      </c>
      <c r="L289" s="9">
        <f t="shared" si="46"/>
        <v>0</v>
      </c>
      <c r="M289" s="9"/>
      <c r="N289" s="9"/>
      <c r="O289" s="9"/>
      <c r="P289" s="9"/>
    </row>
    <row r="291" spans="1:16" x14ac:dyDescent="0.2">
      <c r="A291" s="5">
        <v>3</v>
      </c>
      <c r="B291" s="5">
        <v>3639</v>
      </c>
      <c r="C291" s="5">
        <v>6121</v>
      </c>
      <c r="D291" s="5">
        <v>31710000000</v>
      </c>
      <c r="E291" s="5"/>
      <c r="F291" s="5"/>
      <c r="G291" s="5"/>
      <c r="H291" s="6">
        <v>1446.5212899999999</v>
      </c>
      <c r="I291" s="6"/>
      <c r="J291" s="6"/>
      <c r="K291" s="6"/>
      <c r="L291" s="7"/>
      <c r="M291" s="8" t="s">
        <v>88</v>
      </c>
      <c r="N291" s="8" t="s">
        <v>131</v>
      </c>
      <c r="O291" s="8" t="s">
        <v>24</v>
      </c>
      <c r="P291" s="8"/>
    </row>
    <row r="293" spans="1:16" s="10" customFormat="1" x14ac:dyDescent="0.2">
      <c r="A293" s="9" t="s">
        <v>131</v>
      </c>
      <c r="B293" s="9"/>
      <c r="C293" s="9"/>
      <c r="D293" s="9"/>
      <c r="E293" s="9"/>
      <c r="F293" s="9"/>
      <c r="G293" s="9"/>
      <c r="H293" s="9">
        <f>SUM(H290:H292)</f>
        <v>1446.5212899999999</v>
      </c>
      <c r="I293" s="9">
        <f t="shared" ref="I293:L293" si="47">SUM(I290:I292)</f>
        <v>0</v>
      </c>
      <c r="J293" s="9">
        <f t="shared" si="47"/>
        <v>0</v>
      </c>
      <c r="K293" s="9">
        <f t="shared" si="47"/>
        <v>0</v>
      </c>
      <c r="L293" s="9">
        <f t="shared" si="47"/>
        <v>0</v>
      </c>
      <c r="M293" s="9"/>
      <c r="N293" s="9"/>
      <c r="O293" s="9"/>
      <c r="P293" s="9"/>
    </row>
    <row r="295" spans="1:16" x14ac:dyDescent="0.2">
      <c r="A295" s="5">
        <v>3</v>
      </c>
      <c r="B295" s="5">
        <v>3639</v>
      </c>
      <c r="C295" s="5">
        <v>5171</v>
      </c>
      <c r="D295" s="5">
        <v>31711000000</v>
      </c>
      <c r="E295" s="5"/>
      <c r="F295" s="5"/>
      <c r="G295" s="5"/>
      <c r="H295" s="6">
        <v>194.20466999999999</v>
      </c>
      <c r="I295" s="6">
        <v>77.947999999999993</v>
      </c>
      <c r="J295" s="6"/>
      <c r="K295" s="6">
        <v>500</v>
      </c>
      <c r="L295" s="7">
        <v>500</v>
      </c>
      <c r="M295" s="8" t="s">
        <v>87</v>
      </c>
      <c r="N295" s="8" t="s">
        <v>132</v>
      </c>
      <c r="O295" s="8" t="s">
        <v>24</v>
      </c>
      <c r="P295" s="8"/>
    </row>
    <row r="296" spans="1:16" x14ac:dyDescent="0.2">
      <c r="A296" s="5">
        <v>3</v>
      </c>
      <c r="B296" s="5">
        <v>3639</v>
      </c>
      <c r="C296" s="5">
        <v>6121</v>
      </c>
      <c r="D296" s="5">
        <v>31711000000</v>
      </c>
      <c r="E296" s="5"/>
      <c r="F296" s="5"/>
      <c r="G296" s="5"/>
      <c r="H296" s="6">
        <v>143.38499999999999</v>
      </c>
      <c r="I296" s="6">
        <v>388.95400000000001</v>
      </c>
      <c r="J296" s="6"/>
      <c r="K296" s="6">
        <v>2000</v>
      </c>
      <c r="L296" s="7">
        <v>3000</v>
      </c>
      <c r="M296" s="8" t="s">
        <v>88</v>
      </c>
      <c r="N296" s="8" t="s">
        <v>132</v>
      </c>
      <c r="O296" s="8" t="s">
        <v>24</v>
      </c>
      <c r="P296" s="8"/>
    </row>
    <row r="298" spans="1:16" s="10" customFormat="1" x14ac:dyDescent="0.2">
      <c r="A298" s="9" t="s">
        <v>132</v>
      </c>
      <c r="B298" s="9"/>
      <c r="C298" s="9"/>
      <c r="D298" s="9"/>
      <c r="E298" s="9"/>
      <c r="F298" s="9"/>
      <c r="G298" s="9"/>
      <c r="H298" s="9">
        <f>SUM(H294:H297)</f>
        <v>337.58966999999996</v>
      </c>
      <c r="I298" s="9">
        <f t="shared" ref="I298:L298" si="48">SUM(I294:I297)</f>
        <v>466.90199999999999</v>
      </c>
      <c r="J298" s="9">
        <f t="shared" si="48"/>
        <v>0</v>
      </c>
      <c r="K298" s="9">
        <f t="shared" si="48"/>
        <v>2500</v>
      </c>
      <c r="L298" s="9">
        <f t="shared" si="48"/>
        <v>3500</v>
      </c>
      <c r="M298" s="9"/>
      <c r="N298" s="9"/>
      <c r="O298" s="9"/>
      <c r="P298" s="9"/>
    </row>
    <row r="300" spans="1:16" x14ac:dyDescent="0.2">
      <c r="A300" s="5">
        <v>3</v>
      </c>
      <c r="B300" s="5">
        <v>3639</v>
      </c>
      <c r="C300" s="5">
        <v>5021</v>
      </c>
      <c r="D300" s="5">
        <v>31712000000</v>
      </c>
      <c r="E300" s="5"/>
      <c r="F300" s="5"/>
      <c r="G300" s="5"/>
      <c r="H300" s="6"/>
      <c r="I300" s="6"/>
      <c r="J300" s="6">
        <v>30</v>
      </c>
      <c r="K300" s="6">
        <v>30</v>
      </c>
      <c r="L300" s="7"/>
      <c r="M300" s="8" t="s">
        <v>133</v>
      </c>
      <c r="N300" s="8" t="s">
        <v>134</v>
      </c>
      <c r="O300" s="8" t="s">
        <v>24</v>
      </c>
      <c r="P300" s="8"/>
    </row>
    <row r="301" spans="1:16" x14ac:dyDescent="0.2">
      <c r="A301" s="5">
        <v>3</v>
      </c>
      <c r="B301" s="5">
        <v>3639</v>
      </c>
      <c r="C301" s="5">
        <v>5137</v>
      </c>
      <c r="D301" s="5">
        <v>31712000000</v>
      </c>
      <c r="E301" s="5"/>
      <c r="F301" s="5"/>
      <c r="G301" s="5"/>
      <c r="H301" s="6"/>
      <c r="I301" s="6">
        <v>17.974550000000001</v>
      </c>
      <c r="J301" s="6">
        <v>407.90980000000002</v>
      </c>
      <c r="K301" s="6">
        <v>420</v>
      </c>
      <c r="L301" s="7"/>
      <c r="M301" s="8" t="s">
        <v>95</v>
      </c>
      <c r="N301" s="8" t="s">
        <v>134</v>
      </c>
      <c r="O301" s="8" t="s">
        <v>24</v>
      </c>
      <c r="P301" s="8"/>
    </row>
    <row r="302" spans="1:16" x14ac:dyDescent="0.2">
      <c r="A302" s="5">
        <v>3</v>
      </c>
      <c r="B302" s="5">
        <v>3639</v>
      </c>
      <c r="C302" s="5">
        <v>5139</v>
      </c>
      <c r="D302" s="5">
        <v>31712000000</v>
      </c>
      <c r="E302" s="5"/>
      <c r="F302" s="5"/>
      <c r="G302" s="5"/>
      <c r="H302" s="6"/>
      <c r="I302" s="6">
        <v>16.574999999999999</v>
      </c>
      <c r="J302" s="6">
        <v>23.426100000000002</v>
      </c>
      <c r="K302" s="6">
        <v>100</v>
      </c>
      <c r="L302" s="7"/>
      <c r="M302" s="8" t="s">
        <v>103</v>
      </c>
      <c r="N302" s="8" t="s">
        <v>134</v>
      </c>
      <c r="O302" s="8" t="s">
        <v>24</v>
      </c>
      <c r="P302" s="8"/>
    </row>
    <row r="303" spans="1:16" x14ac:dyDescent="0.2">
      <c r="A303" s="5">
        <v>3</v>
      </c>
      <c r="B303" s="5">
        <v>3639</v>
      </c>
      <c r="C303" s="5">
        <v>5169</v>
      </c>
      <c r="D303" s="5">
        <v>31712000000</v>
      </c>
      <c r="E303" s="5"/>
      <c r="F303" s="5"/>
      <c r="G303" s="5"/>
      <c r="H303" s="6"/>
      <c r="I303" s="6">
        <v>463.10887000000002</v>
      </c>
      <c r="J303" s="6">
        <v>157.08450999999999</v>
      </c>
      <c r="K303" s="6">
        <v>280</v>
      </c>
      <c r="L303" s="7"/>
      <c r="M303" s="8" t="s">
        <v>99</v>
      </c>
      <c r="N303" s="8" t="s">
        <v>134</v>
      </c>
      <c r="O303" s="8" t="s">
        <v>24</v>
      </c>
      <c r="P303" s="8"/>
    </row>
    <row r="304" spans="1:16" x14ac:dyDescent="0.2">
      <c r="A304" s="5">
        <v>3</v>
      </c>
      <c r="B304" s="5">
        <v>3639</v>
      </c>
      <c r="C304" s="5">
        <v>5171</v>
      </c>
      <c r="D304" s="5">
        <v>31712000000</v>
      </c>
      <c r="E304" s="5"/>
      <c r="F304" s="5"/>
      <c r="G304" s="5"/>
      <c r="H304" s="6"/>
      <c r="I304" s="6">
        <v>714.87714000000005</v>
      </c>
      <c r="J304" s="6"/>
      <c r="K304" s="6">
        <v>170</v>
      </c>
      <c r="L304" s="7"/>
      <c r="M304" s="8" t="s">
        <v>87</v>
      </c>
      <c r="N304" s="8" t="s">
        <v>134</v>
      </c>
      <c r="O304" s="8" t="s">
        <v>24</v>
      </c>
      <c r="P304" s="8"/>
    </row>
    <row r="305" spans="1:16" x14ac:dyDescent="0.2">
      <c r="A305" s="5">
        <v>3</v>
      </c>
      <c r="B305" s="5">
        <v>3639</v>
      </c>
      <c r="C305" s="5">
        <v>6121</v>
      </c>
      <c r="D305" s="5">
        <v>31712000000</v>
      </c>
      <c r="E305" s="5"/>
      <c r="F305" s="5"/>
      <c r="G305" s="5"/>
      <c r="H305" s="6"/>
      <c r="I305" s="6">
        <v>3905.23216</v>
      </c>
      <c r="J305" s="6"/>
      <c r="K305" s="6">
        <v>0</v>
      </c>
      <c r="L305" s="7"/>
      <c r="M305" s="8" t="s">
        <v>88</v>
      </c>
      <c r="N305" s="8" t="s">
        <v>134</v>
      </c>
      <c r="O305" s="8" t="s">
        <v>24</v>
      </c>
      <c r="P305" s="8"/>
    </row>
    <row r="306" spans="1:16" x14ac:dyDescent="0.2">
      <c r="A306" s="5">
        <v>3</v>
      </c>
      <c r="B306" s="5">
        <v>3639</v>
      </c>
      <c r="C306" s="5">
        <v>6122</v>
      </c>
      <c r="D306" s="5">
        <v>31712000000</v>
      </c>
      <c r="E306" s="5"/>
      <c r="F306" s="5"/>
      <c r="G306" s="5"/>
      <c r="H306" s="6"/>
      <c r="I306" s="6">
        <v>172.37540999999999</v>
      </c>
      <c r="J306" s="6"/>
      <c r="K306" s="6"/>
      <c r="L306" s="7"/>
      <c r="M306" s="8" t="s">
        <v>98</v>
      </c>
      <c r="N306" s="8" t="s">
        <v>134</v>
      </c>
      <c r="O306" s="8" t="s">
        <v>24</v>
      </c>
      <c r="P306" s="8"/>
    </row>
    <row r="308" spans="1:16" s="10" customFormat="1" x14ac:dyDescent="0.2">
      <c r="A308" s="9" t="s">
        <v>134</v>
      </c>
      <c r="B308" s="9"/>
      <c r="C308" s="9"/>
      <c r="D308" s="9"/>
      <c r="E308" s="9"/>
      <c r="F308" s="9"/>
      <c r="G308" s="9"/>
      <c r="H308" s="9">
        <f>SUM(H299:H307)</f>
        <v>0</v>
      </c>
      <c r="I308" s="9">
        <f t="shared" ref="I308:L308" si="49">SUM(I299:I307)</f>
        <v>5290.1431299999995</v>
      </c>
      <c r="J308" s="9">
        <f t="shared" si="49"/>
        <v>618.42041000000006</v>
      </c>
      <c r="K308" s="9">
        <f t="shared" si="49"/>
        <v>1000</v>
      </c>
      <c r="L308" s="9">
        <f t="shared" si="49"/>
        <v>0</v>
      </c>
      <c r="M308" s="9"/>
      <c r="N308" s="9"/>
      <c r="O308" s="9"/>
      <c r="P308" s="9"/>
    </row>
    <row r="310" spans="1:16" x14ac:dyDescent="0.2">
      <c r="A310" s="5">
        <v>3</v>
      </c>
      <c r="B310" s="5">
        <v>3639</v>
      </c>
      <c r="C310" s="5">
        <v>6121</v>
      </c>
      <c r="D310" s="5">
        <v>31713000000</v>
      </c>
      <c r="E310" s="5"/>
      <c r="F310" s="5"/>
      <c r="G310" s="5"/>
      <c r="H310" s="6">
        <v>946.33082000000002</v>
      </c>
      <c r="I310" s="6"/>
      <c r="J310" s="6"/>
      <c r="K310" s="6"/>
      <c r="L310" s="7"/>
      <c r="M310" s="8" t="s">
        <v>88</v>
      </c>
      <c r="N310" s="8" t="s">
        <v>46</v>
      </c>
      <c r="O310" s="8" t="s">
        <v>24</v>
      </c>
      <c r="P310" s="8"/>
    </row>
    <row r="312" spans="1:16" s="10" customFormat="1" x14ac:dyDescent="0.2">
      <c r="A312" s="9" t="s">
        <v>46</v>
      </c>
      <c r="B312" s="9"/>
      <c r="C312" s="9"/>
      <c r="D312" s="9"/>
      <c r="E312" s="9"/>
      <c r="F312" s="9"/>
      <c r="G312" s="9"/>
      <c r="H312" s="9">
        <f>SUM(H309:H311)</f>
        <v>946.33082000000002</v>
      </c>
      <c r="I312" s="9">
        <f t="shared" ref="I312:L312" si="50">SUM(I309:I311)</f>
        <v>0</v>
      </c>
      <c r="J312" s="9">
        <f t="shared" si="50"/>
        <v>0</v>
      </c>
      <c r="K312" s="9">
        <f t="shared" si="50"/>
        <v>0</v>
      </c>
      <c r="L312" s="9">
        <f t="shared" si="50"/>
        <v>0</v>
      </c>
      <c r="M312" s="9"/>
      <c r="N312" s="9"/>
      <c r="O312" s="9"/>
      <c r="P312" s="9"/>
    </row>
    <row r="314" spans="1:16" x14ac:dyDescent="0.2">
      <c r="A314" s="5">
        <v>3</v>
      </c>
      <c r="B314" s="5">
        <v>2219</v>
      </c>
      <c r="C314" s="5">
        <v>6121</v>
      </c>
      <c r="D314" s="5">
        <v>31726000000</v>
      </c>
      <c r="E314" s="5"/>
      <c r="F314" s="5"/>
      <c r="G314" s="5"/>
      <c r="H314" s="6"/>
      <c r="I314" s="6">
        <v>2220.0001200000002</v>
      </c>
      <c r="J314" s="6"/>
      <c r="K314" s="6"/>
      <c r="L314" s="7"/>
      <c r="M314" s="8" t="s">
        <v>88</v>
      </c>
      <c r="N314" s="8" t="s">
        <v>135</v>
      </c>
      <c r="O314" s="8" t="s">
        <v>77</v>
      </c>
      <c r="P314" s="8"/>
    </row>
    <row r="315" spans="1:16" x14ac:dyDescent="0.2">
      <c r="A315" s="5">
        <v>3</v>
      </c>
      <c r="B315" s="5">
        <v>2219</v>
      </c>
      <c r="C315" s="5">
        <v>6121</v>
      </c>
      <c r="D315" s="5">
        <v>31726000000</v>
      </c>
      <c r="E315" s="5"/>
      <c r="F315" s="5"/>
      <c r="G315" s="5">
        <v>237</v>
      </c>
      <c r="H315" s="6">
        <v>505</v>
      </c>
      <c r="I315" s="6"/>
      <c r="J315" s="6"/>
      <c r="K315" s="6"/>
      <c r="L315" s="7"/>
      <c r="M315" s="8" t="s">
        <v>88</v>
      </c>
      <c r="N315" s="8" t="s">
        <v>135</v>
      </c>
      <c r="O315" s="8" t="s">
        <v>77</v>
      </c>
      <c r="P315" s="8" t="s">
        <v>92</v>
      </c>
    </row>
    <row r="317" spans="1:16" s="10" customFormat="1" x14ac:dyDescent="0.2">
      <c r="A317" s="9" t="s">
        <v>135</v>
      </c>
      <c r="B317" s="9"/>
      <c r="C317" s="9"/>
      <c r="D317" s="9"/>
      <c r="E317" s="9"/>
      <c r="F317" s="9"/>
      <c r="G317" s="9"/>
      <c r="H317" s="9">
        <f>SUM(H313:H316)</f>
        <v>505</v>
      </c>
      <c r="I317" s="9">
        <f t="shared" ref="I317:L317" si="51">SUM(I313:I316)</f>
        <v>2220.0001200000002</v>
      </c>
      <c r="J317" s="9">
        <f t="shared" si="51"/>
        <v>0</v>
      </c>
      <c r="K317" s="9">
        <f t="shared" si="51"/>
        <v>0</v>
      </c>
      <c r="L317" s="9">
        <f t="shared" si="51"/>
        <v>0</v>
      </c>
      <c r="M317" s="9"/>
      <c r="N317" s="9"/>
      <c r="O317" s="9"/>
      <c r="P317" s="9"/>
    </row>
    <row r="319" spans="1:16" x14ac:dyDescent="0.2">
      <c r="A319" s="5">
        <v>3</v>
      </c>
      <c r="B319" s="5">
        <v>6171</v>
      </c>
      <c r="C319" s="5">
        <v>5156</v>
      </c>
      <c r="D319" s="5">
        <v>31729000000</v>
      </c>
      <c r="E319" s="5"/>
      <c r="F319" s="5"/>
      <c r="G319" s="5"/>
      <c r="H319" s="6">
        <v>3.016</v>
      </c>
      <c r="I319" s="6"/>
      <c r="J319" s="6"/>
      <c r="K319" s="6"/>
      <c r="L319" s="7"/>
      <c r="M319" s="8" t="s">
        <v>136</v>
      </c>
      <c r="N319" s="8" t="s">
        <v>49</v>
      </c>
      <c r="O319" s="8" t="s">
        <v>52</v>
      </c>
      <c r="P319" s="8"/>
    </row>
    <row r="320" spans="1:16" x14ac:dyDescent="0.2">
      <c r="A320" s="5">
        <v>3</v>
      </c>
      <c r="B320" s="5">
        <v>6171</v>
      </c>
      <c r="C320" s="5">
        <v>5169</v>
      </c>
      <c r="D320" s="5">
        <v>31729000000</v>
      </c>
      <c r="E320" s="5"/>
      <c r="F320" s="5"/>
      <c r="G320" s="5"/>
      <c r="H320" s="6">
        <v>235.76382000000001</v>
      </c>
      <c r="I320" s="6">
        <v>81.48639</v>
      </c>
      <c r="J320" s="6">
        <v>3.8174999999999999</v>
      </c>
      <c r="K320" s="6">
        <v>460</v>
      </c>
      <c r="L320" s="7"/>
      <c r="M320" s="8" t="s">
        <v>99</v>
      </c>
      <c r="N320" s="8" t="s">
        <v>49</v>
      </c>
      <c r="O320" s="8" t="s">
        <v>52</v>
      </c>
      <c r="P320" s="8"/>
    </row>
    <row r="321" spans="1:16" x14ac:dyDescent="0.2">
      <c r="A321" s="5">
        <v>3</v>
      </c>
      <c r="B321" s="5">
        <v>6171</v>
      </c>
      <c r="C321" s="5">
        <v>5173</v>
      </c>
      <c r="D321" s="5">
        <v>31729000000</v>
      </c>
      <c r="E321" s="5"/>
      <c r="F321" s="5"/>
      <c r="G321" s="5"/>
      <c r="H321" s="6">
        <v>15.375999999999999</v>
      </c>
      <c r="I321" s="6"/>
      <c r="J321" s="6"/>
      <c r="K321" s="6">
        <v>20</v>
      </c>
      <c r="L321" s="7"/>
      <c r="M321" s="8" t="s">
        <v>137</v>
      </c>
      <c r="N321" s="8" t="s">
        <v>49</v>
      </c>
      <c r="O321" s="8" t="s">
        <v>52</v>
      </c>
      <c r="P321" s="8"/>
    </row>
    <row r="322" spans="1:16" x14ac:dyDescent="0.2">
      <c r="A322" s="5">
        <v>3</v>
      </c>
      <c r="B322" s="5">
        <v>6171</v>
      </c>
      <c r="C322" s="5">
        <v>5175</v>
      </c>
      <c r="D322" s="5">
        <v>31729000000</v>
      </c>
      <c r="E322" s="5"/>
      <c r="F322" s="5"/>
      <c r="G322" s="5"/>
      <c r="H322" s="6">
        <v>14.137</v>
      </c>
      <c r="I322" s="6">
        <v>2.024</v>
      </c>
      <c r="J322" s="6"/>
      <c r="K322" s="6">
        <v>20</v>
      </c>
      <c r="L322" s="7"/>
      <c r="M322" s="8" t="s">
        <v>105</v>
      </c>
      <c r="N322" s="8" t="s">
        <v>49</v>
      </c>
      <c r="O322" s="8" t="s">
        <v>52</v>
      </c>
      <c r="P322" s="8"/>
    </row>
    <row r="324" spans="1:16" s="10" customFormat="1" x14ac:dyDescent="0.2">
      <c r="A324" s="9" t="s">
        <v>49</v>
      </c>
      <c r="B324" s="9"/>
      <c r="C324" s="9"/>
      <c r="D324" s="9"/>
      <c r="E324" s="9"/>
      <c r="F324" s="9"/>
      <c r="G324" s="9"/>
      <c r="H324" s="9">
        <f>SUM(H318:H323)</f>
        <v>268.29282000000001</v>
      </c>
      <c r="I324" s="9">
        <f t="shared" ref="I324:L324" si="52">SUM(I318:I323)</f>
        <v>83.510390000000001</v>
      </c>
      <c r="J324" s="9">
        <f t="shared" si="52"/>
        <v>3.8174999999999999</v>
      </c>
      <c r="K324" s="9">
        <f t="shared" si="52"/>
        <v>500</v>
      </c>
      <c r="L324" s="9">
        <f t="shared" si="52"/>
        <v>0</v>
      </c>
      <c r="M324" s="9"/>
      <c r="N324" s="9"/>
      <c r="O324" s="9"/>
      <c r="P324" s="9"/>
    </row>
    <row r="326" spans="1:16" x14ac:dyDescent="0.2">
      <c r="A326" s="5">
        <v>3</v>
      </c>
      <c r="B326" s="5">
        <v>6171</v>
      </c>
      <c r="C326" s="5">
        <v>5011</v>
      </c>
      <c r="D326" s="5">
        <v>31747000000</v>
      </c>
      <c r="E326" s="5"/>
      <c r="F326" s="5"/>
      <c r="G326" s="5"/>
      <c r="H326" s="6">
        <v>104.95608</v>
      </c>
      <c r="I326" s="6">
        <v>64.043000000000006</v>
      </c>
      <c r="J326" s="6"/>
      <c r="K326" s="6"/>
      <c r="L326" s="7"/>
      <c r="M326" s="8" t="s">
        <v>120</v>
      </c>
      <c r="N326" s="8" t="s">
        <v>53</v>
      </c>
      <c r="O326" s="8" t="s">
        <v>52</v>
      </c>
      <c r="P326" s="8"/>
    </row>
    <row r="327" spans="1:16" x14ac:dyDescent="0.2">
      <c r="A327" s="5">
        <v>3</v>
      </c>
      <c r="B327" s="5">
        <v>6171</v>
      </c>
      <c r="C327" s="5">
        <v>5011</v>
      </c>
      <c r="D327" s="5">
        <v>31747000000</v>
      </c>
      <c r="E327" s="5">
        <v>104</v>
      </c>
      <c r="F327" s="5">
        <v>1</v>
      </c>
      <c r="G327" s="5">
        <v>13013</v>
      </c>
      <c r="H327" s="6">
        <v>209.91756000000001</v>
      </c>
      <c r="I327" s="6">
        <v>125.61</v>
      </c>
      <c r="J327" s="6"/>
      <c r="K327" s="6"/>
      <c r="L327" s="7"/>
      <c r="M327" s="8" t="s">
        <v>120</v>
      </c>
      <c r="N327" s="8" t="s">
        <v>53</v>
      </c>
      <c r="O327" s="8" t="s">
        <v>52</v>
      </c>
      <c r="P327" s="8" t="s">
        <v>54</v>
      </c>
    </row>
    <row r="328" spans="1:16" x14ac:dyDescent="0.2">
      <c r="A328" s="5">
        <v>3</v>
      </c>
      <c r="B328" s="5">
        <v>6171</v>
      </c>
      <c r="C328" s="5">
        <v>5011</v>
      </c>
      <c r="D328" s="5">
        <v>31747000000</v>
      </c>
      <c r="E328" s="5">
        <v>104</v>
      </c>
      <c r="F328" s="5">
        <v>5</v>
      </c>
      <c r="G328" s="5">
        <v>13013</v>
      </c>
      <c r="H328" s="6">
        <v>1784.28836</v>
      </c>
      <c r="I328" s="6">
        <v>1091.229</v>
      </c>
      <c r="J328" s="6"/>
      <c r="K328" s="6"/>
      <c r="L328" s="7"/>
      <c r="M328" s="8" t="s">
        <v>120</v>
      </c>
      <c r="N328" s="8" t="s">
        <v>53</v>
      </c>
      <c r="O328" s="8" t="s">
        <v>52</v>
      </c>
      <c r="P328" s="8" t="s">
        <v>54</v>
      </c>
    </row>
    <row r="329" spans="1:16" x14ac:dyDescent="0.2">
      <c r="A329" s="5">
        <v>3</v>
      </c>
      <c r="B329" s="5">
        <v>6171</v>
      </c>
      <c r="C329" s="5">
        <v>5031</v>
      </c>
      <c r="D329" s="5">
        <v>31747000000</v>
      </c>
      <c r="E329" s="5"/>
      <c r="F329" s="5"/>
      <c r="G329" s="5"/>
      <c r="H329" s="6">
        <v>26.133690000000001</v>
      </c>
      <c r="I329" s="6">
        <v>15.983000000000001</v>
      </c>
      <c r="J329" s="6"/>
      <c r="K329" s="6"/>
      <c r="L329" s="7"/>
      <c r="M329" s="8" t="s">
        <v>122</v>
      </c>
      <c r="N329" s="8" t="s">
        <v>53</v>
      </c>
      <c r="O329" s="8" t="s">
        <v>52</v>
      </c>
      <c r="P329" s="8"/>
    </row>
    <row r="330" spans="1:16" x14ac:dyDescent="0.2">
      <c r="A330" s="5">
        <v>3</v>
      </c>
      <c r="B330" s="5">
        <v>6171</v>
      </c>
      <c r="C330" s="5">
        <v>5031</v>
      </c>
      <c r="D330" s="5">
        <v>31747000000</v>
      </c>
      <c r="E330" s="5">
        <v>104</v>
      </c>
      <c r="F330" s="5">
        <v>1</v>
      </c>
      <c r="G330" s="5">
        <v>13013</v>
      </c>
      <c r="H330" s="6">
        <v>52.265389999999996</v>
      </c>
      <c r="I330" s="6">
        <v>31.356999999999999</v>
      </c>
      <c r="J330" s="6"/>
      <c r="K330" s="6"/>
      <c r="L330" s="7"/>
      <c r="M330" s="8" t="s">
        <v>122</v>
      </c>
      <c r="N330" s="8" t="s">
        <v>53</v>
      </c>
      <c r="O330" s="8" t="s">
        <v>52</v>
      </c>
      <c r="P330" s="8" t="s">
        <v>54</v>
      </c>
    </row>
    <row r="331" spans="1:16" x14ac:dyDescent="0.2">
      <c r="A331" s="5">
        <v>3</v>
      </c>
      <c r="B331" s="5">
        <v>6171</v>
      </c>
      <c r="C331" s="5">
        <v>5031</v>
      </c>
      <c r="D331" s="5">
        <v>31747000000</v>
      </c>
      <c r="E331" s="5">
        <v>104</v>
      </c>
      <c r="F331" s="5">
        <v>5</v>
      </c>
      <c r="G331" s="5">
        <v>13013</v>
      </c>
      <c r="H331" s="6">
        <v>444.25279999999998</v>
      </c>
      <c r="I331" s="6">
        <v>272.36700000000002</v>
      </c>
      <c r="J331" s="6"/>
      <c r="K331" s="6"/>
      <c r="L331" s="7"/>
      <c r="M331" s="8" t="s">
        <v>122</v>
      </c>
      <c r="N331" s="8" t="s">
        <v>53</v>
      </c>
      <c r="O331" s="8" t="s">
        <v>52</v>
      </c>
      <c r="P331" s="8" t="s">
        <v>54</v>
      </c>
    </row>
    <row r="332" spans="1:16" x14ac:dyDescent="0.2">
      <c r="A332" s="5">
        <v>3</v>
      </c>
      <c r="B332" s="5">
        <v>6171</v>
      </c>
      <c r="C332" s="5">
        <v>5032</v>
      </c>
      <c r="D332" s="5">
        <v>31747000000</v>
      </c>
      <c r="E332" s="5"/>
      <c r="F332" s="5"/>
      <c r="G332" s="5"/>
      <c r="H332" s="6">
        <v>9.4463000000000008</v>
      </c>
      <c r="I332" s="6">
        <v>5.8029999999999999</v>
      </c>
      <c r="J332" s="6"/>
      <c r="K332" s="6"/>
      <c r="L332" s="7"/>
      <c r="M332" s="8" t="s">
        <v>123</v>
      </c>
      <c r="N332" s="8" t="s">
        <v>53</v>
      </c>
      <c r="O332" s="8" t="s">
        <v>52</v>
      </c>
      <c r="P332" s="8"/>
    </row>
    <row r="333" spans="1:16" x14ac:dyDescent="0.2">
      <c r="A333" s="5">
        <v>3</v>
      </c>
      <c r="B333" s="5">
        <v>6171</v>
      </c>
      <c r="C333" s="5">
        <v>5032</v>
      </c>
      <c r="D333" s="5">
        <v>31747000000</v>
      </c>
      <c r="E333" s="5">
        <v>104</v>
      </c>
      <c r="F333" s="5">
        <v>1</v>
      </c>
      <c r="G333" s="5">
        <v>13013</v>
      </c>
      <c r="H333" s="6">
        <v>18.89359</v>
      </c>
      <c r="I333" s="6">
        <v>11.379</v>
      </c>
      <c r="J333" s="6"/>
      <c r="K333" s="6"/>
      <c r="L333" s="7"/>
      <c r="M333" s="8" t="s">
        <v>123</v>
      </c>
      <c r="N333" s="8" t="s">
        <v>53</v>
      </c>
      <c r="O333" s="8" t="s">
        <v>52</v>
      </c>
      <c r="P333" s="8" t="s">
        <v>54</v>
      </c>
    </row>
    <row r="334" spans="1:16" x14ac:dyDescent="0.2">
      <c r="A334" s="5">
        <v>3</v>
      </c>
      <c r="B334" s="5">
        <v>6171</v>
      </c>
      <c r="C334" s="5">
        <v>5032</v>
      </c>
      <c r="D334" s="5">
        <v>31747000000</v>
      </c>
      <c r="E334" s="5">
        <v>104</v>
      </c>
      <c r="F334" s="5">
        <v>5</v>
      </c>
      <c r="G334" s="5">
        <v>13013</v>
      </c>
      <c r="H334" s="6">
        <v>160.58904999999999</v>
      </c>
      <c r="I334" s="6">
        <v>98.840999999999994</v>
      </c>
      <c r="J334" s="6"/>
      <c r="K334" s="6"/>
      <c r="L334" s="7"/>
      <c r="M334" s="8" t="s">
        <v>123</v>
      </c>
      <c r="N334" s="8" t="s">
        <v>53</v>
      </c>
      <c r="O334" s="8" t="s">
        <v>52</v>
      </c>
      <c r="P334" s="8" t="s">
        <v>54</v>
      </c>
    </row>
    <row r="335" spans="1:16" x14ac:dyDescent="0.2">
      <c r="A335" s="5">
        <v>3</v>
      </c>
      <c r="B335" s="5">
        <v>6171</v>
      </c>
      <c r="C335" s="5">
        <v>5139</v>
      </c>
      <c r="D335" s="5">
        <v>31747000000</v>
      </c>
      <c r="E335" s="5"/>
      <c r="F335" s="5"/>
      <c r="G335" s="5"/>
      <c r="H335" s="6"/>
      <c r="I335" s="6">
        <v>2.1469999999999998</v>
      </c>
      <c r="J335" s="6"/>
      <c r="K335" s="6"/>
      <c r="L335" s="7"/>
      <c r="M335" s="8" t="s">
        <v>103</v>
      </c>
      <c r="N335" s="8" t="s">
        <v>53</v>
      </c>
      <c r="O335" s="8" t="s">
        <v>52</v>
      </c>
      <c r="P335" s="8"/>
    </row>
    <row r="336" spans="1:16" x14ac:dyDescent="0.2">
      <c r="A336" s="5">
        <v>3</v>
      </c>
      <c r="B336" s="5">
        <v>6171</v>
      </c>
      <c r="C336" s="5">
        <v>5139</v>
      </c>
      <c r="D336" s="5">
        <v>31747000000</v>
      </c>
      <c r="E336" s="5">
        <v>104</v>
      </c>
      <c r="F336" s="5">
        <v>1</v>
      </c>
      <c r="G336" s="5">
        <v>13013</v>
      </c>
      <c r="H336" s="6"/>
      <c r="I336" s="6">
        <v>4.2919999999999998</v>
      </c>
      <c r="J336" s="6"/>
      <c r="K336" s="6"/>
      <c r="L336" s="7"/>
      <c r="M336" s="8" t="s">
        <v>103</v>
      </c>
      <c r="N336" s="8" t="s">
        <v>53</v>
      </c>
      <c r="O336" s="8" t="s">
        <v>52</v>
      </c>
      <c r="P336" s="8" t="s">
        <v>54</v>
      </c>
    </row>
    <row r="337" spans="1:16" x14ac:dyDescent="0.2">
      <c r="A337" s="5">
        <v>3</v>
      </c>
      <c r="B337" s="5">
        <v>6171</v>
      </c>
      <c r="C337" s="5">
        <v>5139</v>
      </c>
      <c r="D337" s="5">
        <v>31747000000</v>
      </c>
      <c r="E337" s="5">
        <v>104</v>
      </c>
      <c r="F337" s="5">
        <v>5</v>
      </c>
      <c r="G337" s="5">
        <v>13013</v>
      </c>
      <c r="H337" s="6"/>
      <c r="I337" s="6">
        <v>36.491999999999997</v>
      </c>
      <c r="J337" s="6"/>
      <c r="K337" s="6"/>
      <c r="L337" s="7"/>
      <c r="M337" s="8" t="s">
        <v>103</v>
      </c>
      <c r="N337" s="8" t="s">
        <v>53</v>
      </c>
      <c r="O337" s="8" t="s">
        <v>52</v>
      </c>
      <c r="P337" s="8" t="s">
        <v>54</v>
      </c>
    </row>
    <row r="338" spans="1:16" x14ac:dyDescent="0.2">
      <c r="A338" s="5">
        <v>3</v>
      </c>
      <c r="B338" s="5">
        <v>6171</v>
      </c>
      <c r="C338" s="5">
        <v>5167</v>
      </c>
      <c r="D338" s="5">
        <v>31747000000</v>
      </c>
      <c r="E338" s="5"/>
      <c r="F338" s="5"/>
      <c r="G338" s="5"/>
      <c r="H338" s="6">
        <v>7.7539999999999996</v>
      </c>
      <c r="I338" s="6">
        <v>1.5</v>
      </c>
      <c r="J338" s="6"/>
      <c r="K338" s="6"/>
      <c r="L338" s="7"/>
      <c r="M338" s="8" t="s">
        <v>138</v>
      </c>
      <c r="N338" s="8" t="s">
        <v>53</v>
      </c>
      <c r="O338" s="8" t="s">
        <v>52</v>
      </c>
      <c r="P338" s="8"/>
    </row>
    <row r="339" spans="1:16" x14ac:dyDescent="0.2">
      <c r="A339" s="5">
        <v>3</v>
      </c>
      <c r="B339" s="5">
        <v>6171</v>
      </c>
      <c r="C339" s="5">
        <v>5167</v>
      </c>
      <c r="D339" s="5">
        <v>31747000000</v>
      </c>
      <c r="E339" s="5">
        <v>104</v>
      </c>
      <c r="F339" s="5">
        <v>1</v>
      </c>
      <c r="G339" s="5">
        <v>13013</v>
      </c>
      <c r="H339" s="6">
        <v>15.507999999999999</v>
      </c>
      <c r="I339" s="6">
        <v>3</v>
      </c>
      <c r="J339" s="6"/>
      <c r="K339" s="6"/>
      <c r="L339" s="7"/>
      <c r="M339" s="8" t="s">
        <v>138</v>
      </c>
      <c r="N339" s="8" t="s">
        <v>53</v>
      </c>
      <c r="O339" s="8" t="s">
        <v>52</v>
      </c>
      <c r="P339" s="8" t="s">
        <v>54</v>
      </c>
    </row>
    <row r="340" spans="1:16" x14ac:dyDescent="0.2">
      <c r="A340" s="5">
        <v>3</v>
      </c>
      <c r="B340" s="5">
        <v>6171</v>
      </c>
      <c r="C340" s="5">
        <v>5167</v>
      </c>
      <c r="D340" s="5">
        <v>31747000000</v>
      </c>
      <c r="E340" s="5">
        <v>104</v>
      </c>
      <c r="F340" s="5">
        <v>5</v>
      </c>
      <c r="G340" s="5">
        <v>13013</v>
      </c>
      <c r="H340" s="6">
        <v>131.81800000000001</v>
      </c>
      <c r="I340" s="6">
        <v>25.5</v>
      </c>
      <c r="J340" s="6"/>
      <c r="K340" s="6"/>
      <c r="L340" s="7"/>
      <c r="M340" s="8" t="s">
        <v>138</v>
      </c>
      <c r="N340" s="8" t="s">
        <v>53</v>
      </c>
      <c r="O340" s="8" t="s">
        <v>52</v>
      </c>
      <c r="P340" s="8" t="s">
        <v>54</v>
      </c>
    </row>
    <row r="341" spans="1:16" x14ac:dyDescent="0.2">
      <c r="A341" s="5">
        <v>3</v>
      </c>
      <c r="B341" s="5">
        <v>6171</v>
      </c>
      <c r="C341" s="5">
        <v>5424</v>
      </c>
      <c r="D341" s="5">
        <v>31747000000</v>
      </c>
      <c r="E341" s="5"/>
      <c r="F341" s="5"/>
      <c r="G341" s="5"/>
      <c r="H341" s="6">
        <v>1.4650000000000001</v>
      </c>
      <c r="I341" s="6">
        <v>1.206</v>
      </c>
      <c r="J341" s="6"/>
      <c r="K341" s="6"/>
      <c r="L341" s="7"/>
      <c r="M341" s="8" t="s">
        <v>139</v>
      </c>
      <c r="N341" s="8" t="s">
        <v>53</v>
      </c>
      <c r="O341" s="8" t="s">
        <v>52</v>
      </c>
      <c r="P341" s="8"/>
    </row>
    <row r="342" spans="1:16" x14ac:dyDescent="0.2">
      <c r="A342" s="5">
        <v>3</v>
      </c>
      <c r="B342" s="5">
        <v>6171</v>
      </c>
      <c r="C342" s="5">
        <v>5424</v>
      </c>
      <c r="D342" s="5">
        <v>31747000000</v>
      </c>
      <c r="E342" s="5">
        <v>104</v>
      </c>
      <c r="F342" s="5">
        <v>1</v>
      </c>
      <c r="G342" s="5">
        <v>13013</v>
      </c>
      <c r="H342" s="6">
        <v>2.931</v>
      </c>
      <c r="I342" s="6">
        <v>2.41</v>
      </c>
      <c r="J342" s="6"/>
      <c r="K342" s="6"/>
      <c r="L342" s="7"/>
      <c r="M342" s="8" t="s">
        <v>139</v>
      </c>
      <c r="N342" s="8" t="s">
        <v>53</v>
      </c>
      <c r="O342" s="8" t="s">
        <v>52</v>
      </c>
      <c r="P342" s="8" t="s">
        <v>54</v>
      </c>
    </row>
    <row r="343" spans="1:16" x14ac:dyDescent="0.2">
      <c r="A343" s="5">
        <v>3</v>
      </c>
      <c r="B343" s="5">
        <v>6171</v>
      </c>
      <c r="C343" s="5">
        <v>5424</v>
      </c>
      <c r="D343" s="5">
        <v>31747000000</v>
      </c>
      <c r="E343" s="5">
        <v>104</v>
      </c>
      <c r="F343" s="5">
        <v>5</v>
      </c>
      <c r="G343" s="5">
        <v>13013</v>
      </c>
      <c r="H343" s="6">
        <v>24.911999999999999</v>
      </c>
      <c r="I343" s="6">
        <v>20.483000000000001</v>
      </c>
      <c r="J343" s="6"/>
      <c r="K343" s="6"/>
      <c r="L343" s="7"/>
      <c r="M343" s="8" t="s">
        <v>139</v>
      </c>
      <c r="N343" s="8" t="s">
        <v>53</v>
      </c>
      <c r="O343" s="8" t="s">
        <v>52</v>
      </c>
      <c r="P343" s="8" t="s">
        <v>54</v>
      </c>
    </row>
    <row r="344" spans="1:16" x14ac:dyDescent="0.2">
      <c r="A344" s="5">
        <v>3</v>
      </c>
      <c r="B344" s="5">
        <v>6402</v>
      </c>
      <c r="C344" s="5">
        <v>5364</v>
      </c>
      <c r="D344" s="5">
        <v>31747000000</v>
      </c>
      <c r="E344" s="5">
        <v>104</v>
      </c>
      <c r="F344" s="5">
        <v>1</v>
      </c>
      <c r="G344" s="5">
        <v>13013</v>
      </c>
      <c r="H344" s="6"/>
      <c r="I344" s="6"/>
      <c r="J344" s="6">
        <v>46.637349999999998</v>
      </c>
      <c r="K344" s="6">
        <v>47</v>
      </c>
      <c r="L344" s="7"/>
      <c r="M344" s="8" t="s">
        <v>124</v>
      </c>
      <c r="N344" s="8" t="s">
        <v>53</v>
      </c>
      <c r="O344" s="8" t="s">
        <v>28</v>
      </c>
      <c r="P344" s="8" t="s">
        <v>54</v>
      </c>
    </row>
    <row r="345" spans="1:16" x14ac:dyDescent="0.2">
      <c r="A345" s="5">
        <v>3</v>
      </c>
      <c r="B345" s="5">
        <v>6402</v>
      </c>
      <c r="C345" s="5">
        <v>5364</v>
      </c>
      <c r="D345" s="5">
        <v>31747000000</v>
      </c>
      <c r="E345" s="5">
        <v>104</v>
      </c>
      <c r="F345" s="5">
        <v>5</v>
      </c>
      <c r="G345" s="5">
        <v>13013</v>
      </c>
      <c r="H345" s="6"/>
      <c r="I345" s="6"/>
      <c r="J345" s="6">
        <v>419.73613999999998</v>
      </c>
      <c r="K345" s="6">
        <v>420</v>
      </c>
      <c r="L345" s="7"/>
      <c r="M345" s="8" t="s">
        <v>124</v>
      </c>
      <c r="N345" s="8" t="s">
        <v>53</v>
      </c>
      <c r="O345" s="8" t="s">
        <v>28</v>
      </c>
      <c r="P345" s="8" t="s">
        <v>54</v>
      </c>
    </row>
    <row r="347" spans="1:16" s="10" customFormat="1" x14ac:dyDescent="0.2">
      <c r="A347" s="9" t="s">
        <v>53</v>
      </c>
      <c r="B347" s="9"/>
      <c r="C347" s="9"/>
      <c r="D347" s="9"/>
      <c r="E347" s="9"/>
      <c r="F347" s="9"/>
      <c r="G347" s="9"/>
      <c r="H347" s="9">
        <f>SUM(H325:H346)</f>
        <v>2995.1308200000008</v>
      </c>
      <c r="I347" s="9">
        <f t="shared" ref="I347:L347" si="53">SUM(I325:I346)</f>
        <v>1813.6419999999996</v>
      </c>
      <c r="J347" s="9">
        <f t="shared" si="53"/>
        <v>466.37348999999995</v>
      </c>
      <c r="K347" s="9">
        <f t="shared" si="53"/>
        <v>467</v>
      </c>
      <c r="L347" s="9">
        <f t="shared" si="53"/>
        <v>0</v>
      </c>
      <c r="M347" s="9"/>
      <c r="N347" s="9"/>
      <c r="O347" s="9"/>
      <c r="P347" s="9"/>
    </row>
    <row r="349" spans="1:16" x14ac:dyDescent="0.2">
      <c r="A349" s="5">
        <v>3</v>
      </c>
      <c r="B349" s="5">
        <v>2219</v>
      </c>
      <c r="C349" s="5">
        <v>6121</v>
      </c>
      <c r="D349" s="5">
        <v>31802000000</v>
      </c>
      <c r="E349" s="5"/>
      <c r="F349" s="5"/>
      <c r="G349" s="5"/>
      <c r="H349" s="6"/>
      <c r="I349" s="6">
        <v>5856.1305000000002</v>
      </c>
      <c r="J349" s="6">
        <v>54.45</v>
      </c>
      <c r="K349" s="6">
        <v>2000</v>
      </c>
      <c r="L349" s="7"/>
      <c r="M349" s="8" t="s">
        <v>88</v>
      </c>
      <c r="N349" s="8" t="s">
        <v>140</v>
      </c>
      <c r="O349" s="8" t="s">
        <v>77</v>
      </c>
      <c r="P349" s="8"/>
    </row>
    <row r="350" spans="1:16" x14ac:dyDescent="0.2">
      <c r="A350" s="5">
        <v>3</v>
      </c>
      <c r="B350" s="5">
        <v>2219</v>
      </c>
      <c r="C350" s="5">
        <v>6121</v>
      </c>
      <c r="D350" s="5">
        <v>31802000000</v>
      </c>
      <c r="E350" s="5"/>
      <c r="F350" s="5"/>
      <c r="G350" s="5">
        <v>237</v>
      </c>
      <c r="H350" s="6">
        <v>84.596000000000004</v>
      </c>
      <c r="I350" s="6"/>
      <c r="J350" s="6"/>
      <c r="K350" s="6"/>
      <c r="L350" s="7"/>
      <c r="M350" s="8" t="s">
        <v>88</v>
      </c>
      <c r="N350" s="8" t="s">
        <v>140</v>
      </c>
      <c r="O350" s="8" t="s">
        <v>77</v>
      </c>
      <c r="P350" s="8" t="s">
        <v>92</v>
      </c>
    </row>
    <row r="352" spans="1:16" s="10" customFormat="1" x14ac:dyDescent="0.2">
      <c r="A352" s="9" t="s">
        <v>140</v>
      </c>
      <c r="B352" s="9"/>
      <c r="C352" s="9"/>
      <c r="D352" s="9"/>
      <c r="E352" s="9"/>
      <c r="F352" s="9"/>
      <c r="G352" s="9"/>
      <c r="H352" s="9">
        <f>SUM(H348:H351)</f>
        <v>84.596000000000004</v>
      </c>
      <c r="I352" s="9">
        <f t="shared" ref="I352:L352" si="54">SUM(I348:I351)</f>
        <v>5856.1305000000002</v>
      </c>
      <c r="J352" s="9">
        <f t="shared" si="54"/>
        <v>54.45</v>
      </c>
      <c r="K352" s="9">
        <f t="shared" si="54"/>
        <v>2000</v>
      </c>
      <c r="L352" s="9">
        <f t="shared" si="54"/>
        <v>0</v>
      </c>
      <c r="M352" s="9"/>
      <c r="N352" s="9"/>
      <c r="O352" s="9"/>
      <c r="P352" s="9"/>
    </row>
    <row r="354" spans="1:16" x14ac:dyDescent="0.2">
      <c r="A354" s="5">
        <v>3</v>
      </c>
      <c r="B354" s="5">
        <v>2219</v>
      </c>
      <c r="C354" s="5">
        <v>6121</v>
      </c>
      <c r="D354" s="5">
        <v>31803000000</v>
      </c>
      <c r="E354" s="5"/>
      <c r="F354" s="5"/>
      <c r="G354" s="5">
        <v>237</v>
      </c>
      <c r="H354" s="6">
        <v>491.93</v>
      </c>
      <c r="I354" s="6"/>
      <c r="J354" s="6"/>
      <c r="K354" s="6"/>
      <c r="L354" s="7"/>
      <c r="M354" s="8" t="s">
        <v>88</v>
      </c>
      <c r="N354" s="8" t="s">
        <v>141</v>
      </c>
      <c r="O354" s="8" t="s">
        <v>77</v>
      </c>
      <c r="P354" s="8" t="s">
        <v>92</v>
      </c>
    </row>
    <row r="356" spans="1:16" s="10" customFormat="1" x14ac:dyDescent="0.2">
      <c r="A356" s="9" t="s">
        <v>141</v>
      </c>
      <c r="B356" s="9"/>
      <c r="C356" s="9"/>
      <c r="D356" s="9"/>
      <c r="E356" s="9"/>
      <c r="F356" s="9"/>
      <c r="G356" s="9"/>
      <c r="H356" s="9">
        <f>SUM(H353:H355)</f>
        <v>491.93</v>
      </c>
      <c r="I356" s="9">
        <f t="shared" ref="I356:L356" si="55">SUM(I353:I355)</f>
        <v>0</v>
      </c>
      <c r="J356" s="9">
        <f t="shared" si="55"/>
        <v>0</v>
      </c>
      <c r="K356" s="9">
        <f t="shared" si="55"/>
        <v>0</v>
      </c>
      <c r="L356" s="9">
        <f t="shared" si="55"/>
        <v>0</v>
      </c>
      <c r="M356" s="9"/>
      <c r="N356" s="9"/>
      <c r="O356" s="9"/>
      <c r="P356" s="9"/>
    </row>
    <row r="358" spans="1:16" x14ac:dyDescent="0.2">
      <c r="A358" s="5">
        <v>3</v>
      </c>
      <c r="B358" s="5">
        <v>2212</v>
      </c>
      <c r="C358" s="5">
        <v>6121</v>
      </c>
      <c r="D358" s="5">
        <v>31804000000</v>
      </c>
      <c r="E358" s="5"/>
      <c r="F358" s="5"/>
      <c r="G358" s="5">
        <v>237</v>
      </c>
      <c r="H358" s="6">
        <v>5072.9466300000004</v>
      </c>
      <c r="I358" s="6"/>
      <c r="J358" s="6"/>
      <c r="K358" s="6"/>
      <c r="L358" s="7"/>
      <c r="M358" s="8" t="s">
        <v>88</v>
      </c>
      <c r="N358" s="8" t="s">
        <v>142</v>
      </c>
      <c r="O358" s="8" t="s">
        <v>72</v>
      </c>
      <c r="P358" s="8" t="s">
        <v>92</v>
      </c>
    </row>
    <row r="360" spans="1:16" s="10" customFormat="1" x14ac:dyDescent="0.2">
      <c r="A360" s="9" t="s">
        <v>142</v>
      </c>
      <c r="B360" s="9"/>
      <c r="C360" s="9"/>
      <c r="D360" s="9"/>
      <c r="E360" s="9"/>
      <c r="F360" s="9"/>
      <c r="G360" s="9"/>
      <c r="H360" s="9">
        <f>SUM(H357:H359)</f>
        <v>5072.9466300000004</v>
      </c>
      <c r="I360" s="9">
        <f t="shared" ref="I360:L360" si="56">SUM(I357:I359)</f>
        <v>0</v>
      </c>
      <c r="J360" s="9">
        <f t="shared" si="56"/>
        <v>0</v>
      </c>
      <c r="K360" s="9">
        <f t="shared" si="56"/>
        <v>0</v>
      </c>
      <c r="L360" s="9">
        <f t="shared" si="56"/>
        <v>0</v>
      </c>
      <c r="M360" s="9"/>
      <c r="N360" s="9"/>
      <c r="O360" s="9"/>
      <c r="P360" s="9"/>
    </row>
    <row r="362" spans="1:16" x14ac:dyDescent="0.2">
      <c r="A362" s="5">
        <v>3</v>
      </c>
      <c r="B362" s="5">
        <v>2212</v>
      </c>
      <c r="C362" s="5">
        <v>6121</v>
      </c>
      <c r="D362" s="5">
        <v>31806000000</v>
      </c>
      <c r="E362" s="5"/>
      <c r="F362" s="5"/>
      <c r="G362" s="5">
        <v>237</v>
      </c>
      <c r="H362" s="6">
        <v>4848.88987</v>
      </c>
      <c r="I362" s="6"/>
      <c r="J362" s="6"/>
      <c r="K362" s="6"/>
      <c r="L362" s="7"/>
      <c r="M362" s="8" t="s">
        <v>88</v>
      </c>
      <c r="N362" s="8" t="s">
        <v>143</v>
      </c>
      <c r="O362" s="8" t="s">
        <v>72</v>
      </c>
      <c r="P362" s="8" t="s">
        <v>92</v>
      </c>
    </row>
    <row r="364" spans="1:16" s="10" customFormat="1" x14ac:dyDescent="0.2">
      <c r="A364" s="9" t="s">
        <v>143</v>
      </c>
      <c r="B364" s="9"/>
      <c r="C364" s="9"/>
      <c r="D364" s="9"/>
      <c r="E364" s="9"/>
      <c r="F364" s="9"/>
      <c r="G364" s="9"/>
      <c r="H364" s="9">
        <f>SUM(H361:H363)</f>
        <v>4848.88987</v>
      </c>
      <c r="I364" s="9">
        <f t="shared" ref="I364:L364" si="57">SUM(I361:I363)</f>
        <v>0</v>
      </c>
      <c r="J364" s="9">
        <f t="shared" si="57"/>
        <v>0</v>
      </c>
      <c r="K364" s="9">
        <f t="shared" si="57"/>
        <v>0</v>
      </c>
      <c r="L364" s="9">
        <f t="shared" si="57"/>
        <v>0</v>
      </c>
      <c r="M364" s="9"/>
      <c r="N364" s="9"/>
      <c r="O364" s="9"/>
      <c r="P364" s="9"/>
    </row>
    <row r="366" spans="1:16" x14ac:dyDescent="0.2">
      <c r="A366" s="5">
        <v>3</v>
      </c>
      <c r="B366" s="5">
        <v>2219</v>
      </c>
      <c r="C366" s="5">
        <v>6121</v>
      </c>
      <c r="D366" s="5">
        <v>31809000000</v>
      </c>
      <c r="E366" s="5"/>
      <c r="F366" s="5"/>
      <c r="G366" s="5"/>
      <c r="H366" s="6"/>
      <c r="I366" s="6"/>
      <c r="J366" s="6">
        <v>5.5902000000000003</v>
      </c>
      <c r="K366" s="6">
        <v>10</v>
      </c>
      <c r="L366" s="7">
        <v>0</v>
      </c>
      <c r="M366" s="8" t="s">
        <v>88</v>
      </c>
      <c r="N366" s="8" t="s">
        <v>223</v>
      </c>
      <c r="O366" s="8" t="s">
        <v>77</v>
      </c>
      <c r="P366" s="8"/>
    </row>
    <row r="367" spans="1:16" x14ac:dyDescent="0.2">
      <c r="A367" s="17">
        <v>3</v>
      </c>
      <c r="B367" s="17">
        <v>3421</v>
      </c>
      <c r="C367" s="17">
        <v>6121</v>
      </c>
      <c r="D367" s="5">
        <v>31809000000</v>
      </c>
      <c r="E367" s="17"/>
      <c r="F367" s="17"/>
      <c r="G367" s="17"/>
      <c r="H367" s="18"/>
      <c r="I367" s="18"/>
      <c r="J367" s="18"/>
      <c r="K367" s="18"/>
      <c r="L367" s="19">
        <v>17000</v>
      </c>
      <c r="M367" s="8" t="s">
        <v>88</v>
      </c>
      <c r="N367" s="8" t="s">
        <v>223</v>
      </c>
      <c r="O367" s="20" t="s">
        <v>157</v>
      </c>
      <c r="P367" s="20"/>
    </row>
    <row r="369" spans="1:16" s="10" customFormat="1" x14ac:dyDescent="0.2">
      <c r="A369" s="9" t="s">
        <v>223</v>
      </c>
      <c r="B369" s="9"/>
      <c r="C369" s="9"/>
      <c r="D369" s="9"/>
      <c r="E369" s="9"/>
      <c r="F369" s="9"/>
      <c r="G369" s="9"/>
      <c r="H369" s="9">
        <f>SUM(H365:H368)</f>
        <v>0</v>
      </c>
      <c r="I369" s="9">
        <f t="shared" ref="I369:L369" si="58">SUM(I365:I368)</f>
        <v>0</v>
      </c>
      <c r="J369" s="9">
        <f t="shared" si="58"/>
        <v>5.5902000000000003</v>
      </c>
      <c r="K369" s="9">
        <f t="shared" si="58"/>
        <v>10</v>
      </c>
      <c r="L369" s="9">
        <f t="shared" si="58"/>
        <v>17000</v>
      </c>
      <c r="M369" s="9"/>
      <c r="N369" s="9"/>
      <c r="O369" s="9"/>
      <c r="P369" s="9"/>
    </row>
    <row r="371" spans="1:16" x14ac:dyDescent="0.2">
      <c r="A371" s="5">
        <v>3</v>
      </c>
      <c r="B371" s="5">
        <v>2219</v>
      </c>
      <c r="C371" s="5">
        <v>6121</v>
      </c>
      <c r="D371" s="5">
        <v>31810000000</v>
      </c>
      <c r="E371" s="5"/>
      <c r="F371" s="5"/>
      <c r="G371" s="5">
        <v>237</v>
      </c>
      <c r="H371" s="6">
        <v>2723.4666400000001</v>
      </c>
      <c r="I371" s="6"/>
      <c r="J371" s="6"/>
      <c r="K371" s="6"/>
      <c r="L371" s="7"/>
      <c r="M371" s="8" t="s">
        <v>88</v>
      </c>
      <c r="N371" s="8" t="s">
        <v>56</v>
      </c>
      <c r="O371" s="8" t="s">
        <v>77</v>
      </c>
      <c r="P371" s="8" t="s">
        <v>92</v>
      </c>
    </row>
    <row r="373" spans="1:16" s="10" customFormat="1" x14ac:dyDescent="0.2">
      <c r="A373" s="9" t="s">
        <v>56</v>
      </c>
      <c r="B373" s="9"/>
      <c r="C373" s="9"/>
      <c r="D373" s="9"/>
      <c r="E373" s="9"/>
      <c r="F373" s="9"/>
      <c r="G373" s="9"/>
      <c r="H373" s="9">
        <f>SUM(H370:H372)</f>
        <v>2723.4666400000001</v>
      </c>
      <c r="I373" s="9">
        <f t="shared" ref="I373:L373" si="59">SUM(I370:I372)</f>
        <v>0</v>
      </c>
      <c r="J373" s="9">
        <f t="shared" si="59"/>
        <v>0</v>
      </c>
      <c r="K373" s="9">
        <f t="shared" si="59"/>
        <v>0</v>
      </c>
      <c r="L373" s="9">
        <f t="shared" si="59"/>
        <v>0</v>
      </c>
      <c r="M373" s="9"/>
      <c r="N373" s="9"/>
      <c r="O373" s="9"/>
      <c r="P373" s="9"/>
    </row>
    <row r="375" spans="1:16" x14ac:dyDescent="0.2">
      <c r="A375" s="5">
        <v>3</v>
      </c>
      <c r="B375" s="5">
        <v>2219</v>
      </c>
      <c r="C375" s="5">
        <v>6121</v>
      </c>
      <c r="D375" s="5">
        <v>31811000000</v>
      </c>
      <c r="E375" s="5"/>
      <c r="F375" s="5"/>
      <c r="G375" s="5">
        <v>237</v>
      </c>
      <c r="H375" s="6">
        <v>899.96396000000004</v>
      </c>
      <c r="I375" s="6"/>
      <c r="J375" s="6"/>
      <c r="K375" s="6"/>
      <c r="L375" s="7"/>
      <c r="M375" s="8" t="s">
        <v>88</v>
      </c>
      <c r="N375" s="8" t="s">
        <v>144</v>
      </c>
      <c r="O375" s="8" t="s">
        <v>77</v>
      </c>
      <c r="P375" s="8" t="s">
        <v>92</v>
      </c>
    </row>
    <row r="377" spans="1:16" s="10" customFormat="1" x14ac:dyDescent="0.2">
      <c r="A377" s="9" t="s">
        <v>144</v>
      </c>
      <c r="B377" s="9"/>
      <c r="C377" s="9"/>
      <c r="D377" s="9"/>
      <c r="E377" s="9"/>
      <c r="F377" s="9"/>
      <c r="G377" s="9"/>
      <c r="H377" s="9">
        <f>SUM(H374:H376)</f>
        <v>899.96396000000004</v>
      </c>
      <c r="I377" s="9">
        <f t="shared" ref="I377:L377" si="60">SUM(I374:I376)</f>
        <v>0</v>
      </c>
      <c r="J377" s="9">
        <f t="shared" si="60"/>
        <v>0</v>
      </c>
      <c r="K377" s="9">
        <f t="shared" si="60"/>
        <v>0</v>
      </c>
      <c r="L377" s="9">
        <f t="shared" si="60"/>
        <v>0</v>
      </c>
      <c r="M377" s="9"/>
      <c r="N377" s="9"/>
      <c r="O377" s="9"/>
      <c r="P377" s="9"/>
    </row>
    <row r="379" spans="1:16" x14ac:dyDescent="0.2">
      <c r="A379" s="5">
        <v>3</v>
      </c>
      <c r="B379" s="5">
        <v>2212</v>
      </c>
      <c r="C379" s="5">
        <v>6121</v>
      </c>
      <c r="D379" s="5">
        <v>31812000000</v>
      </c>
      <c r="E379" s="5"/>
      <c r="F379" s="5"/>
      <c r="G379" s="5"/>
      <c r="H379" s="6"/>
      <c r="I379" s="6">
        <v>2407.3113499999999</v>
      </c>
      <c r="J379" s="6"/>
      <c r="K379" s="6"/>
      <c r="L379" s="7"/>
      <c r="M379" s="8" t="s">
        <v>88</v>
      </c>
      <c r="N379" s="8" t="s">
        <v>145</v>
      </c>
      <c r="O379" s="8" t="s">
        <v>72</v>
      </c>
      <c r="P379" s="8"/>
    </row>
    <row r="380" spans="1:16" x14ac:dyDescent="0.2">
      <c r="A380" s="5">
        <v>3</v>
      </c>
      <c r="B380" s="5">
        <v>2212</v>
      </c>
      <c r="C380" s="5">
        <v>6121</v>
      </c>
      <c r="D380" s="5">
        <v>31812000000</v>
      </c>
      <c r="E380" s="5"/>
      <c r="F380" s="5"/>
      <c r="G380" s="5">
        <v>237</v>
      </c>
      <c r="H380" s="6">
        <v>9923.1068899999991</v>
      </c>
      <c r="I380" s="6"/>
      <c r="J380" s="6"/>
      <c r="K380" s="6"/>
      <c r="L380" s="7"/>
      <c r="M380" s="8" t="s">
        <v>88</v>
      </c>
      <c r="N380" s="8" t="s">
        <v>145</v>
      </c>
      <c r="O380" s="8" t="s">
        <v>72</v>
      </c>
      <c r="P380" s="8" t="s">
        <v>92</v>
      </c>
    </row>
    <row r="382" spans="1:16" s="10" customFormat="1" x14ac:dyDescent="0.2">
      <c r="A382" s="9" t="s">
        <v>145</v>
      </c>
      <c r="B382" s="9"/>
      <c r="C382" s="9"/>
      <c r="D382" s="9"/>
      <c r="E382" s="9"/>
      <c r="F382" s="9"/>
      <c r="G382" s="9"/>
      <c r="H382" s="9">
        <f>SUM(H378:H381)</f>
        <v>9923.1068899999991</v>
      </c>
      <c r="I382" s="9">
        <f t="shared" ref="I382:L382" si="61">SUM(I378:I381)</f>
        <v>2407.3113499999999</v>
      </c>
      <c r="J382" s="9">
        <f t="shared" si="61"/>
        <v>0</v>
      </c>
      <c r="K382" s="9">
        <f t="shared" si="61"/>
        <v>0</v>
      </c>
      <c r="L382" s="9">
        <f t="shared" si="61"/>
        <v>0</v>
      </c>
      <c r="M382" s="9"/>
      <c r="N382" s="9"/>
      <c r="O382" s="9"/>
      <c r="P382" s="9"/>
    </row>
    <row r="384" spans="1:16" x14ac:dyDescent="0.2">
      <c r="A384" s="5">
        <v>3</v>
      </c>
      <c r="B384" s="5">
        <v>3741</v>
      </c>
      <c r="C384" s="5">
        <v>6122</v>
      </c>
      <c r="D384" s="5">
        <v>31814000000</v>
      </c>
      <c r="E384" s="5"/>
      <c r="F384" s="5"/>
      <c r="G384" s="5"/>
      <c r="H384" s="6">
        <v>131.64823999999999</v>
      </c>
      <c r="I384" s="6"/>
      <c r="J384" s="6"/>
      <c r="K384" s="6"/>
      <c r="L384" s="7"/>
      <c r="M384" s="8" t="s">
        <v>98</v>
      </c>
      <c r="N384" s="8" t="s">
        <v>146</v>
      </c>
      <c r="O384" s="8" t="s">
        <v>147</v>
      </c>
      <c r="P384" s="8"/>
    </row>
    <row r="386" spans="1:16" s="10" customFormat="1" x14ac:dyDescent="0.2">
      <c r="A386" s="9" t="s">
        <v>146</v>
      </c>
      <c r="B386" s="9"/>
      <c r="C386" s="9"/>
      <c r="D386" s="9"/>
      <c r="E386" s="9"/>
      <c r="F386" s="9"/>
      <c r="G386" s="9"/>
      <c r="H386" s="9">
        <f>SUM(H383:H385)</f>
        <v>131.64823999999999</v>
      </c>
      <c r="I386" s="9">
        <f t="shared" ref="I386:L386" si="62">SUM(I383:I385)</f>
        <v>0</v>
      </c>
      <c r="J386" s="9">
        <f t="shared" si="62"/>
        <v>0</v>
      </c>
      <c r="K386" s="9">
        <f t="shared" si="62"/>
        <v>0</v>
      </c>
      <c r="L386" s="9">
        <f t="shared" si="62"/>
        <v>0</v>
      </c>
      <c r="M386" s="9"/>
      <c r="N386" s="9"/>
      <c r="O386" s="9"/>
      <c r="P386" s="9"/>
    </row>
    <row r="388" spans="1:16" x14ac:dyDescent="0.2">
      <c r="A388" s="5">
        <v>3</v>
      </c>
      <c r="B388" s="5">
        <v>2219</v>
      </c>
      <c r="C388" s="5">
        <v>6121</v>
      </c>
      <c r="D388" s="5">
        <v>31817000000</v>
      </c>
      <c r="E388" s="5"/>
      <c r="F388" s="5"/>
      <c r="G388" s="5">
        <v>237</v>
      </c>
      <c r="H388" s="6">
        <v>6638.4681</v>
      </c>
      <c r="I388" s="6"/>
      <c r="J388" s="6"/>
      <c r="K388" s="6"/>
      <c r="L388" s="7"/>
      <c r="M388" s="8" t="s">
        <v>88</v>
      </c>
      <c r="N388" s="8" t="s">
        <v>148</v>
      </c>
      <c r="O388" s="8" t="s">
        <v>77</v>
      </c>
      <c r="P388" s="8" t="s">
        <v>92</v>
      </c>
    </row>
    <row r="390" spans="1:16" s="10" customFormat="1" x14ac:dyDescent="0.2">
      <c r="A390" s="9" t="s">
        <v>148</v>
      </c>
      <c r="B390" s="9"/>
      <c r="C390" s="9"/>
      <c r="D390" s="9"/>
      <c r="E390" s="9"/>
      <c r="F390" s="9"/>
      <c r="G390" s="9"/>
      <c r="H390" s="9">
        <f>SUM(H387:H389)</f>
        <v>6638.4681</v>
      </c>
      <c r="I390" s="9">
        <f t="shared" ref="I390:L390" si="63">SUM(I387:I389)</f>
        <v>0</v>
      </c>
      <c r="J390" s="9">
        <f t="shared" si="63"/>
        <v>0</v>
      </c>
      <c r="K390" s="9">
        <f t="shared" si="63"/>
        <v>0</v>
      </c>
      <c r="L390" s="9">
        <f t="shared" si="63"/>
        <v>0</v>
      </c>
      <c r="M390" s="9"/>
      <c r="N390" s="9"/>
      <c r="O390" s="9"/>
      <c r="P390" s="9"/>
    </row>
    <row r="392" spans="1:16" x14ac:dyDescent="0.2">
      <c r="A392" s="5">
        <v>3</v>
      </c>
      <c r="B392" s="5">
        <v>3412</v>
      </c>
      <c r="C392" s="5">
        <v>5909</v>
      </c>
      <c r="D392" s="5">
        <v>31827000000</v>
      </c>
      <c r="E392" s="5"/>
      <c r="F392" s="5"/>
      <c r="G392" s="5"/>
      <c r="H392" s="6"/>
      <c r="I392" s="6">
        <v>1298.8271400000001</v>
      </c>
      <c r="J392" s="6"/>
      <c r="K392" s="6"/>
      <c r="L392" s="7"/>
      <c r="M392" s="8" t="s">
        <v>149</v>
      </c>
      <c r="N392" s="8" t="s">
        <v>58</v>
      </c>
      <c r="O392" s="8" t="s">
        <v>59</v>
      </c>
      <c r="P392" s="8"/>
    </row>
    <row r="393" spans="1:16" x14ac:dyDescent="0.2">
      <c r="A393" s="5">
        <v>3</v>
      </c>
      <c r="B393" s="5">
        <v>3412</v>
      </c>
      <c r="C393" s="5">
        <v>6121</v>
      </c>
      <c r="D393" s="5">
        <v>31827000000</v>
      </c>
      <c r="E393" s="5"/>
      <c r="F393" s="5"/>
      <c r="G393" s="5"/>
      <c r="H393" s="6">
        <v>25227.949339999999</v>
      </c>
      <c r="I393" s="6"/>
      <c r="J393" s="6"/>
      <c r="K393" s="6"/>
      <c r="L393" s="7"/>
      <c r="M393" s="8" t="s">
        <v>88</v>
      </c>
      <c r="N393" s="8" t="s">
        <v>58</v>
      </c>
      <c r="O393" s="8" t="s">
        <v>59</v>
      </c>
      <c r="P393" s="8"/>
    </row>
    <row r="395" spans="1:16" s="10" customFormat="1" x14ac:dyDescent="0.2">
      <c r="A395" s="9" t="s">
        <v>58</v>
      </c>
      <c r="B395" s="9"/>
      <c r="C395" s="9"/>
      <c r="D395" s="9"/>
      <c r="E395" s="9"/>
      <c r="F395" s="9"/>
      <c r="G395" s="9"/>
      <c r="H395" s="9">
        <f>SUM(H391:H394)</f>
        <v>25227.949339999999</v>
      </c>
      <c r="I395" s="9">
        <f t="shared" ref="I395:L395" si="64">SUM(I391:I394)</f>
        <v>1298.8271400000001</v>
      </c>
      <c r="J395" s="9">
        <f t="shared" si="64"/>
        <v>0</v>
      </c>
      <c r="K395" s="9">
        <f t="shared" si="64"/>
        <v>0</v>
      </c>
      <c r="L395" s="9">
        <f t="shared" si="64"/>
        <v>0</v>
      </c>
      <c r="M395" s="9"/>
      <c r="N395" s="9"/>
      <c r="O395" s="9"/>
      <c r="P395" s="9"/>
    </row>
    <row r="397" spans="1:16" x14ac:dyDescent="0.2">
      <c r="A397" s="5">
        <v>3</v>
      </c>
      <c r="B397" s="5">
        <v>3639</v>
      </c>
      <c r="C397" s="5">
        <v>5169</v>
      </c>
      <c r="D397" s="5">
        <v>31828000000</v>
      </c>
      <c r="E397" s="5"/>
      <c r="F397" s="5"/>
      <c r="G397" s="5"/>
      <c r="H397" s="6">
        <v>9180.5110000000004</v>
      </c>
      <c r="I397" s="6"/>
      <c r="J397" s="6"/>
      <c r="K397" s="6"/>
      <c r="L397" s="7"/>
      <c r="M397" s="8" t="s">
        <v>99</v>
      </c>
      <c r="N397" s="8" t="s">
        <v>60</v>
      </c>
      <c r="O397" s="8" t="s">
        <v>24</v>
      </c>
      <c r="P397" s="8"/>
    </row>
    <row r="399" spans="1:16" s="10" customFormat="1" x14ac:dyDescent="0.2">
      <c r="A399" s="9" t="s">
        <v>60</v>
      </c>
      <c r="B399" s="9"/>
      <c r="C399" s="9"/>
      <c r="D399" s="9"/>
      <c r="E399" s="9"/>
      <c r="F399" s="9"/>
      <c r="G399" s="9"/>
      <c r="H399" s="9">
        <f>SUM(H396:H398)</f>
        <v>9180.5110000000004</v>
      </c>
      <c r="I399" s="9">
        <f t="shared" ref="I399:L399" si="65">SUM(I396:I398)</f>
        <v>0</v>
      </c>
      <c r="J399" s="9">
        <f t="shared" si="65"/>
        <v>0</v>
      </c>
      <c r="K399" s="9">
        <f t="shared" si="65"/>
        <v>0</v>
      </c>
      <c r="L399" s="9">
        <f t="shared" si="65"/>
        <v>0</v>
      </c>
      <c r="M399" s="9"/>
      <c r="N399" s="9"/>
      <c r="O399" s="9"/>
      <c r="P399" s="9"/>
    </row>
    <row r="401" spans="1:16" x14ac:dyDescent="0.2">
      <c r="A401" s="5">
        <v>3</v>
      </c>
      <c r="B401" s="5">
        <v>3412</v>
      </c>
      <c r="C401" s="5">
        <v>6121</v>
      </c>
      <c r="D401" s="5">
        <v>31829000000</v>
      </c>
      <c r="E401" s="5"/>
      <c r="F401" s="5"/>
      <c r="G401" s="5"/>
      <c r="H401" s="6">
        <v>149.94999999999999</v>
      </c>
      <c r="I401" s="6">
        <v>29.245699999999999</v>
      </c>
      <c r="J401" s="6"/>
      <c r="K401" s="6"/>
      <c r="L401" s="7"/>
      <c r="M401" s="8" t="s">
        <v>88</v>
      </c>
      <c r="N401" s="8" t="s">
        <v>150</v>
      </c>
      <c r="O401" s="8" t="s">
        <v>59</v>
      </c>
      <c r="P401" s="8"/>
    </row>
    <row r="402" spans="1:16" x14ac:dyDescent="0.2">
      <c r="A402" s="5">
        <v>3</v>
      </c>
      <c r="B402" s="5">
        <v>3412</v>
      </c>
      <c r="C402" s="5">
        <v>6322</v>
      </c>
      <c r="D402" s="5">
        <v>31829000000</v>
      </c>
      <c r="E402" s="5"/>
      <c r="F402" s="5"/>
      <c r="G402" s="5"/>
      <c r="H402" s="6"/>
      <c r="I402" s="6">
        <v>3823.2159999999999</v>
      </c>
      <c r="J402" s="6"/>
      <c r="K402" s="6"/>
      <c r="L402" s="7"/>
      <c r="M402" s="8" t="s">
        <v>151</v>
      </c>
      <c r="N402" s="8" t="s">
        <v>150</v>
      </c>
      <c r="O402" s="8" t="s">
        <v>59</v>
      </c>
      <c r="P402" s="8"/>
    </row>
    <row r="404" spans="1:16" s="10" customFormat="1" x14ac:dyDescent="0.2">
      <c r="A404" s="9" t="s">
        <v>150</v>
      </c>
      <c r="B404" s="9"/>
      <c r="C404" s="9"/>
      <c r="D404" s="9"/>
      <c r="E404" s="9"/>
      <c r="F404" s="9"/>
      <c r="G404" s="9"/>
      <c r="H404" s="9">
        <f>SUM(H400:H403)</f>
        <v>149.94999999999999</v>
      </c>
      <c r="I404" s="9">
        <f t="shared" ref="I404:L404" si="66">SUM(I400:I403)</f>
        <v>3852.4616999999998</v>
      </c>
      <c r="J404" s="9">
        <f t="shared" si="66"/>
        <v>0</v>
      </c>
      <c r="K404" s="9">
        <f t="shared" si="66"/>
        <v>0</v>
      </c>
      <c r="L404" s="9">
        <f t="shared" si="66"/>
        <v>0</v>
      </c>
      <c r="M404" s="9"/>
      <c r="N404" s="9"/>
      <c r="O404" s="9"/>
      <c r="P404" s="9"/>
    </row>
    <row r="406" spans="1:16" x14ac:dyDescent="0.2">
      <c r="A406" s="5">
        <v>3</v>
      </c>
      <c r="B406" s="5">
        <v>3632</v>
      </c>
      <c r="C406" s="5">
        <v>6121</v>
      </c>
      <c r="D406" s="5">
        <v>31830000000</v>
      </c>
      <c r="E406" s="5"/>
      <c r="F406" s="5"/>
      <c r="G406" s="5"/>
      <c r="H406" s="6">
        <v>9522.6991500000004</v>
      </c>
      <c r="I406" s="6"/>
      <c r="J406" s="6"/>
      <c r="K406" s="6"/>
      <c r="L406" s="7"/>
      <c r="M406" s="8" t="s">
        <v>88</v>
      </c>
      <c r="N406" s="8" t="s">
        <v>152</v>
      </c>
      <c r="O406" s="8" t="s">
        <v>153</v>
      </c>
      <c r="P406" s="8"/>
    </row>
    <row r="408" spans="1:16" s="10" customFormat="1" x14ac:dyDescent="0.2">
      <c r="A408" s="9" t="s">
        <v>152</v>
      </c>
      <c r="B408" s="9"/>
      <c r="C408" s="9"/>
      <c r="D408" s="9"/>
      <c r="E408" s="9"/>
      <c r="F408" s="9"/>
      <c r="G408" s="9"/>
      <c r="H408" s="9">
        <f>SUM(H405:H407)</f>
        <v>9522.6991500000004</v>
      </c>
      <c r="I408" s="9">
        <f t="shared" ref="I408:L408" si="67">SUM(I405:I407)</f>
        <v>0</v>
      </c>
      <c r="J408" s="9">
        <f t="shared" si="67"/>
        <v>0</v>
      </c>
      <c r="K408" s="9">
        <f t="shared" si="67"/>
        <v>0</v>
      </c>
      <c r="L408" s="9">
        <f t="shared" si="67"/>
        <v>0</v>
      </c>
      <c r="M408" s="9"/>
      <c r="N408" s="9"/>
      <c r="O408" s="9"/>
      <c r="P408" s="9"/>
    </row>
    <row r="410" spans="1:16" x14ac:dyDescent="0.2">
      <c r="A410" s="5">
        <v>3</v>
      </c>
      <c r="B410" s="5">
        <v>2219</v>
      </c>
      <c r="C410" s="5">
        <v>6322</v>
      </c>
      <c r="D410" s="5">
        <v>31831000000</v>
      </c>
      <c r="E410" s="5"/>
      <c r="F410" s="5"/>
      <c r="G410" s="5"/>
      <c r="H410" s="6"/>
      <c r="I410" s="6">
        <v>15534.298940000001</v>
      </c>
      <c r="J410" s="6"/>
      <c r="K410" s="6"/>
      <c r="L410" s="7"/>
      <c r="M410" s="8" t="s">
        <v>151</v>
      </c>
      <c r="N410" s="8" t="s">
        <v>154</v>
      </c>
      <c r="O410" s="8" t="s">
        <v>77</v>
      </c>
      <c r="P410" s="8"/>
    </row>
    <row r="412" spans="1:16" s="10" customFormat="1" x14ac:dyDescent="0.2">
      <c r="A412" s="9" t="s">
        <v>154</v>
      </c>
      <c r="B412" s="9"/>
      <c r="C412" s="9"/>
      <c r="D412" s="9"/>
      <c r="E412" s="9"/>
      <c r="F412" s="9"/>
      <c r="G412" s="9"/>
      <c r="H412" s="9">
        <f>SUM(H409:H411)</f>
        <v>0</v>
      </c>
      <c r="I412" s="9">
        <f t="shared" ref="I412:L412" si="68">SUM(I409:I411)</f>
        <v>15534.298940000001</v>
      </c>
      <c r="J412" s="9">
        <f t="shared" si="68"/>
        <v>0</v>
      </c>
      <c r="K412" s="9">
        <f t="shared" si="68"/>
        <v>0</v>
      </c>
      <c r="L412" s="9">
        <f t="shared" si="68"/>
        <v>0</v>
      </c>
      <c r="M412" s="9"/>
      <c r="N412" s="9"/>
      <c r="O412" s="9"/>
      <c r="P412" s="9"/>
    </row>
    <row r="414" spans="1:16" x14ac:dyDescent="0.2">
      <c r="A414" s="5">
        <v>3</v>
      </c>
      <c r="B414" s="5">
        <v>3639</v>
      </c>
      <c r="C414" s="5">
        <v>6125</v>
      </c>
      <c r="D414" s="5">
        <v>31833000000</v>
      </c>
      <c r="E414" s="5"/>
      <c r="F414" s="5"/>
      <c r="G414" s="5"/>
      <c r="H414" s="6">
        <v>1847.39813</v>
      </c>
      <c r="I414" s="6">
        <v>282.37220000000002</v>
      </c>
      <c r="J414" s="6"/>
      <c r="K414" s="6">
        <v>500</v>
      </c>
      <c r="L414" s="7">
        <v>600</v>
      </c>
      <c r="M414" s="8" t="s">
        <v>127</v>
      </c>
      <c r="N414" s="8" t="s">
        <v>155</v>
      </c>
      <c r="O414" s="8" t="s">
        <v>24</v>
      </c>
      <c r="P414" s="8"/>
    </row>
    <row r="416" spans="1:16" s="10" customFormat="1" x14ac:dyDescent="0.2">
      <c r="A416" s="9" t="s">
        <v>155</v>
      </c>
      <c r="B416" s="9"/>
      <c r="C416" s="9"/>
      <c r="D416" s="9"/>
      <c r="E416" s="9"/>
      <c r="F416" s="9"/>
      <c r="G416" s="9"/>
      <c r="H416" s="9">
        <f>SUM(H413:H415)</f>
        <v>1847.39813</v>
      </c>
      <c r="I416" s="9">
        <f t="shared" ref="I416:L416" si="69">SUM(I413:I415)</f>
        <v>282.37220000000002</v>
      </c>
      <c r="J416" s="9">
        <f t="shared" si="69"/>
        <v>0</v>
      </c>
      <c r="K416" s="9">
        <f t="shared" si="69"/>
        <v>500</v>
      </c>
      <c r="L416" s="9">
        <f t="shared" si="69"/>
        <v>600</v>
      </c>
      <c r="M416" s="9"/>
      <c r="N416" s="9"/>
      <c r="O416" s="9"/>
      <c r="P416" s="9"/>
    </row>
    <row r="418" spans="1:16" x14ac:dyDescent="0.2">
      <c r="A418" s="5">
        <v>3</v>
      </c>
      <c r="B418" s="5">
        <v>3322</v>
      </c>
      <c r="C418" s="5">
        <v>5171</v>
      </c>
      <c r="D418" s="5">
        <v>31835000000</v>
      </c>
      <c r="E418" s="5"/>
      <c r="F418" s="5"/>
      <c r="G418" s="5"/>
      <c r="H418" s="6">
        <v>88.671049999999994</v>
      </c>
      <c r="I418" s="6"/>
      <c r="J418" s="6"/>
      <c r="K418" s="6"/>
      <c r="L418" s="7"/>
      <c r="M418" s="8" t="s">
        <v>87</v>
      </c>
      <c r="N418" s="8" t="s">
        <v>61</v>
      </c>
      <c r="O418" s="8" t="s">
        <v>156</v>
      </c>
      <c r="P418" s="8"/>
    </row>
    <row r="419" spans="1:16" x14ac:dyDescent="0.2">
      <c r="A419" s="5">
        <v>3</v>
      </c>
      <c r="B419" s="5">
        <v>3322</v>
      </c>
      <c r="C419" s="5">
        <v>5171</v>
      </c>
      <c r="D419" s="5">
        <v>31835000000</v>
      </c>
      <c r="E419" s="5"/>
      <c r="F419" s="5"/>
      <c r="G419" s="5">
        <v>34054</v>
      </c>
      <c r="H419" s="6">
        <v>342</v>
      </c>
      <c r="I419" s="6"/>
      <c r="J419" s="6"/>
      <c r="K419" s="6"/>
      <c r="L419" s="7"/>
      <c r="M419" s="8" t="s">
        <v>87</v>
      </c>
      <c r="N419" s="8" t="s">
        <v>61</v>
      </c>
      <c r="O419" s="8" t="s">
        <v>156</v>
      </c>
      <c r="P419" s="8" t="s">
        <v>62</v>
      </c>
    </row>
    <row r="421" spans="1:16" s="10" customFormat="1" x14ac:dyDescent="0.2">
      <c r="A421" s="9" t="s">
        <v>61</v>
      </c>
      <c r="B421" s="9"/>
      <c r="C421" s="9"/>
      <c r="D421" s="9"/>
      <c r="E421" s="9"/>
      <c r="F421" s="9"/>
      <c r="G421" s="9"/>
      <c r="H421" s="9">
        <f>SUM(H417:H420)</f>
        <v>430.67104999999998</v>
      </c>
      <c r="I421" s="9">
        <f t="shared" ref="I421:L421" si="70">SUM(I417:I420)</f>
        <v>0</v>
      </c>
      <c r="J421" s="9">
        <f t="shared" si="70"/>
        <v>0</v>
      </c>
      <c r="K421" s="9">
        <f t="shared" si="70"/>
        <v>0</v>
      </c>
      <c r="L421" s="9">
        <f t="shared" si="70"/>
        <v>0</v>
      </c>
      <c r="M421" s="9"/>
      <c r="N421" s="9"/>
      <c r="O421" s="9"/>
      <c r="P421" s="9"/>
    </row>
    <row r="423" spans="1:16" x14ac:dyDescent="0.2">
      <c r="A423" s="5">
        <v>3</v>
      </c>
      <c r="B423" s="5">
        <v>6171</v>
      </c>
      <c r="C423" s="5">
        <v>5011</v>
      </c>
      <c r="D423" s="5">
        <v>31838000000</v>
      </c>
      <c r="E423" s="5"/>
      <c r="F423" s="5"/>
      <c r="G423" s="5"/>
      <c r="H423" s="6">
        <v>1.9</v>
      </c>
      <c r="I423" s="6"/>
      <c r="J423" s="6"/>
      <c r="K423" s="6"/>
      <c r="L423" s="7"/>
      <c r="M423" s="8" t="s">
        <v>120</v>
      </c>
      <c r="N423" s="8" t="s">
        <v>65</v>
      </c>
      <c r="O423" s="8" t="s">
        <v>52</v>
      </c>
      <c r="P423" s="8"/>
    </row>
    <row r="424" spans="1:16" x14ac:dyDescent="0.2">
      <c r="A424" s="5">
        <v>3</v>
      </c>
      <c r="B424" s="5">
        <v>6171</v>
      </c>
      <c r="C424" s="5">
        <v>5011</v>
      </c>
      <c r="D424" s="5">
        <v>31838000000</v>
      </c>
      <c r="E424" s="5">
        <v>104</v>
      </c>
      <c r="F424" s="5">
        <v>1</v>
      </c>
      <c r="G424" s="5">
        <v>13013</v>
      </c>
      <c r="H424" s="6">
        <v>3.8</v>
      </c>
      <c r="I424" s="6"/>
      <c r="J424" s="6"/>
      <c r="K424" s="6"/>
      <c r="L424" s="7"/>
      <c r="M424" s="8" t="s">
        <v>120</v>
      </c>
      <c r="N424" s="8" t="s">
        <v>65</v>
      </c>
      <c r="O424" s="8" t="s">
        <v>52</v>
      </c>
      <c r="P424" s="8" t="s">
        <v>54</v>
      </c>
    </row>
    <row r="425" spans="1:16" x14ac:dyDescent="0.2">
      <c r="A425" s="5">
        <v>3</v>
      </c>
      <c r="B425" s="5">
        <v>6171</v>
      </c>
      <c r="C425" s="5">
        <v>5011</v>
      </c>
      <c r="D425" s="5">
        <v>31838000000</v>
      </c>
      <c r="E425" s="5">
        <v>104</v>
      </c>
      <c r="F425" s="5">
        <v>5</v>
      </c>
      <c r="G425" s="5">
        <v>13013</v>
      </c>
      <c r="H425" s="6">
        <v>32.299999999999997</v>
      </c>
      <c r="I425" s="6"/>
      <c r="J425" s="6"/>
      <c r="K425" s="6"/>
      <c r="L425" s="7"/>
      <c r="M425" s="8" t="s">
        <v>120</v>
      </c>
      <c r="N425" s="8" t="s">
        <v>65</v>
      </c>
      <c r="O425" s="8" t="s">
        <v>52</v>
      </c>
      <c r="P425" s="8" t="s">
        <v>54</v>
      </c>
    </row>
    <row r="426" spans="1:16" x14ac:dyDescent="0.2">
      <c r="A426" s="5">
        <v>3</v>
      </c>
      <c r="B426" s="5">
        <v>6171</v>
      </c>
      <c r="C426" s="5">
        <v>5031</v>
      </c>
      <c r="D426" s="5">
        <v>31838000000</v>
      </c>
      <c r="E426" s="5"/>
      <c r="F426" s="5"/>
      <c r="G426" s="5"/>
      <c r="H426" s="6">
        <v>0.47499999999999998</v>
      </c>
      <c r="I426" s="6"/>
      <c r="J426" s="6"/>
      <c r="K426" s="6"/>
      <c r="L426" s="7"/>
      <c r="M426" s="8" t="s">
        <v>122</v>
      </c>
      <c r="N426" s="8" t="s">
        <v>65</v>
      </c>
      <c r="O426" s="8" t="s">
        <v>52</v>
      </c>
      <c r="P426" s="8"/>
    </row>
    <row r="427" spans="1:16" x14ac:dyDescent="0.2">
      <c r="A427" s="5">
        <v>3</v>
      </c>
      <c r="B427" s="5">
        <v>6171</v>
      </c>
      <c r="C427" s="5">
        <v>5031</v>
      </c>
      <c r="D427" s="5">
        <v>31838000000</v>
      </c>
      <c r="E427" s="5">
        <v>104</v>
      </c>
      <c r="F427" s="5">
        <v>1</v>
      </c>
      <c r="G427" s="5">
        <v>13013</v>
      </c>
      <c r="H427" s="6">
        <v>0.95</v>
      </c>
      <c r="I427" s="6"/>
      <c r="J427" s="6"/>
      <c r="K427" s="6"/>
      <c r="L427" s="7"/>
      <c r="M427" s="8" t="s">
        <v>122</v>
      </c>
      <c r="N427" s="8" t="s">
        <v>65</v>
      </c>
      <c r="O427" s="8" t="s">
        <v>52</v>
      </c>
      <c r="P427" s="8" t="s">
        <v>54</v>
      </c>
    </row>
    <row r="428" spans="1:16" x14ac:dyDescent="0.2">
      <c r="A428" s="5">
        <v>3</v>
      </c>
      <c r="B428" s="5">
        <v>6171</v>
      </c>
      <c r="C428" s="5">
        <v>5031</v>
      </c>
      <c r="D428" s="5">
        <v>31838000000</v>
      </c>
      <c r="E428" s="5">
        <v>104</v>
      </c>
      <c r="F428" s="5">
        <v>5</v>
      </c>
      <c r="G428" s="5">
        <v>13013</v>
      </c>
      <c r="H428" s="6">
        <v>8.0749999999999993</v>
      </c>
      <c r="I428" s="6"/>
      <c r="J428" s="6"/>
      <c r="K428" s="6"/>
      <c r="L428" s="7"/>
      <c r="M428" s="8" t="s">
        <v>122</v>
      </c>
      <c r="N428" s="8" t="s">
        <v>65</v>
      </c>
      <c r="O428" s="8" t="s">
        <v>52</v>
      </c>
      <c r="P428" s="8" t="s">
        <v>54</v>
      </c>
    </row>
    <row r="429" spans="1:16" x14ac:dyDescent="0.2">
      <c r="A429" s="5">
        <v>3</v>
      </c>
      <c r="B429" s="5">
        <v>6171</v>
      </c>
      <c r="C429" s="5">
        <v>5032</v>
      </c>
      <c r="D429" s="5">
        <v>31838000000</v>
      </c>
      <c r="E429" s="5"/>
      <c r="F429" s="5"/>
      <c r="G429" s="5"/>
      <c r="H429" s="6">
        <v>0.17100000000000001</v>
      </c>
      <c r="I429" s="6"/>
      <c r="J429" s="6"/>
      <c r="K429" s="6"/>
      <c r="L429" s="7"/>
      <c r="M429" s="8" t="s">
        <v>123</v>
      </c>
      <c r="N429" s="8" t="s">
        <v>65</v>
      </c>
      <c r="O429" s="8" t="s">
        <v>52</v>
      </c>
      <c r="P429" s="8"/>
    </row>
    <row r="430" spans="1:16" x14ac:dyDescent="0.2">
      <c r="A430" s="5">
        <v>3</v>
      </c>
      <c r="B430" s="5">
        <v>6171</v>
      </c>
      <c r="C430" s="5">
        <v>5032</v>
      </c>
      <c r="D430" s="5">
        <v>31838000000</v>
      </c>
      <c r="E430" s="5">
        <v>104</v>
      </c>
      <c r="F430" s="5">
        <v>1</v>
      </c>
      <c r="G430" s="5">
        <v>13013</v>
      </c>
      <c r="H430" s="6">
        <v>0.34200000000000003</v>
      </c>
      <c r="I430" s="6"/>
      <c r="J430" s="6"/>
      <c r="K430" s="6"/>
      <c r="L430" s="7"/>
      <c r="M430" s="8" t="s">
        <v>123</v>
      </c>
      <c r="N430" s="8" t="s">
        <v>65</v>
      </c>
      <c r="O430" s="8" t="s">
        <v>52</v>
      </c>
      <c r="P430" s="8" t="s">
        <v>54</v>
      </c>
    </row>
    <row r="431" spans="1:16" x14ac:dyDescent="0.2">
      <c r="A431" s="5">
        <v>3</v>
      </c>
      <c r="B431" s="5">
        <v>6171</v>
      </c>
      <c r="C431" s="5">
        <v>5032</v>
      </c>
      <c r="D431" s="5">
        <v>31838000000</v>
      </c>
      <c r="E431" s="5">
        <v>104</v>
      </c>
      <c r="F431" s="5">
        <v>5</v>
      </c>
      <c r="G431" s="5">
        <v>13013</v>
      </c>
      <c r="H431" s="6">
        <v>2.907</v>
      </c>
      <c r="I431" s="6"/>
      <c r="J431" s="6"/>
      <c r="K431" s="6"/>
      <c r="L431" s="7"/>
      <c r="M431" s="8" t="s">
        <v>123</v>
      </c>
      <c r="N431" s="8" t="s">
        <v>65</v>
      </c>
      <c r="O431" s="8" t="s">
        <v>52</v>
      </c>
      <c r="P431" s="8" t="s">
        <v>54</v>
      </c>
    </row>
    <row r="433" spans="1:16" s="10" customFormat="1" x14ac:dyDescent="0.2">
      <c r="A433" s="9" t="s">
        <v>65</v>
      </c>
      <c r="B433" s="9"/>
      <c r="C433" s="9"/>
      <c r="D433" s="9"/>
      <c r="E433" s="9"/>
      <c r="F433" s="9"/>
      <c r="G433" s="9"/>
      <c r="H433" s="9">
        <f>SUM(H422:H432)</f>
        <v>50.92</v>
      </c>
      <c r="I433" s="9">
        <f t="shared" ref="I433:L433" si="71">SUM(I422:I432)</f>
        <v>0</v>
      </c>
      <c r="J433" s="9">
        <f t="shared" si="71"/>
        <v>0</v>
      </c>
      <c r="K433" s="9">
        <f t="shared" si="71"/>
        <v>0</v>
      </c>
      <c r="L433" s="9">
        <f t="shared" si="71"/>
        <v>0</v>
      </c>
      <c r="M433" s="9"/>
      <c r="N433" s="9"/>
      <c r="O433" s="9"/>
      <c r="P433" s="9"/>
    </row>
    <row r="435" spans="1:16" x14ac:dyDescent="0.2">
      <c r="A435" s="5">
        <v>3</v>
      </c>
      <c r="B435" s="5">
        <v>6171</v>
      </c>
      <c r="C435" s="5">
        <v>5169</v>
      </c>
      <c r="D435" s="5">
        <v>31839000000</v>
      </c>
      <c r="E435" s="5"/>
      <c r="F435" s="5"/>
      <c r="G435" s="5"/>
      <c r="H435" s="6">
        <v>103.20602</v>
      </c>
      <c r="I435" s="6">
        <v>192.17577</v>
      </c>
      <c r="J435" s="6"/>
      <c r="K435" s="6"/>
      <c r="L435" s="7"/>
      <c r="M435" s="8" t="s">
        <v>99</v>
      </c>
      <c r="N435" s="8" t="s">
        <v>66</v>
      </c>
      <c r="O435" s="8" t="s">
        <v>52</v>
      </c>
      <c r="P435" s="8"/>
    </row>
    <row r="436" spans="1:16" x14ac:dyDescent="0.2">
      <c r="A436" s="5">
        <v>3</v>
      </c>
      <c r="B436" s="5">
        <v>6171</v>
      </c>
      <c r="C436" s="5">
        <v>5169</v>
      </c>
      <c r="D436" s="5">
        <v>31839000000</v>
      </c>
      <c r="E436" s="5">
        <v>104</v>
      </c>
      <c r="F436" s="5">
        <v>1</v>
      </c>
      <c r="G436" s="5">
        <v>13013</v>
      </c>
      <c r="H436" s="6">
        <v>206.41203999999999</v>
      </c>
      <c r="I436" s="6">
        <v>384.35154</v>
      </c>
      <c r="J436" s="6"/>
      <c r="K436" s="6"/>
      <c r="L436" s="7"/>
      <c r="M436" s="8" t="s">
        <v>99</v>
      </c>
      <c r="N436" s="8" t="s">
        <v>66</v>
      </c>
      <c r="O436" s="8" t="s">
        <v>52</v>
      </c>
      <c r="P436" s="8" t="s">
        <v>54</v>
      </c>
    </row>
    <row r="437" spans="1:16" x14ac:dyDescent="0.2">
      <c r="A437" s="5">
        <v>3</v>
      </c>
      <c r="B437" s="5">
        <v>6171</v>
      </c>
      <c r="C437" s="5">
        <v>5169</v>
      </c>
      <c r="D437" s="5">
        <v>31839000000</v>
      </c>
      <c r="E437" s="5">
        <v>104</v>
      </c>
      <c r="F437" s="5">
        <v>5</v>
      </c>
      <c r="G437" s="5">
        <v>13013</v>
      </c>
      <c r="H437" s="6">
        <v>1754.50233</v>
      </c>
      <c r="I437" s="6">
        <v>3266.9880800000001</v>
      </c>
      <c r="J437" s="6"/>
      <c r="K437" s="6"/>
      <c r="L437" s="7"/>
      <c r="M437" s="8" t="s">
        <v>99</v>
      </c>
      <c r="N437" s="8" t="s">
        <v>66</v>
      </c>
      <c r="O437" s="8" t="s">
        <v>52</v>
      </c>
      <c r="P437" s="8" t="s">
        <v>54</v>
      </c>
    </row>
    <row r="439" spans="1:16" s="10" customFormat="1" x14ac:dyDescent="0.2">
      <c r="A439" s="9" t="s">
        <v>66</v>
      </c>
      <c r="B439" s="9"/>
      <c r="C439" s="9"/>
      <c r="D439" s="9"/>
      <c r="E439" s="9"/>
      <c r="F439" s="9"/>
      <c r="G439" s="9"/>
      <c r="H439" s="9">
        <f>SUM(H434:H438)</f>
        <v>2064.12039</v>
      </c>
      <c r="I439" s="9">
        <f t="shared" ref="I439:L439" si="72">SUM(I434:I438)</f>
        <v>3843.51539</v>
      </c>
      <c r="J439" s="9">
        <f t="shared" si="72"/>
        <v>0</v>
      </c>
      <c r="K439" s="9">
        <f t="shared" si="72"/>
        <v>0</v>
      </c>
      <c r="L439" s="9">
        <f t="shared" si="72"/>
        <v>0</v>
      </c>
      <c r="M439" s="9"/>
      <c r="N439" s="9"/>
      <c r="O439" s="9"/>
      <c r="P439" s="9"/>
    </row>
    <row r="441" spans="1:16" x14ac:dyDescent="0.2">
      <c r="A441" s="5">
        <v>3</v>
      </c>
      <c r="B441" s="5">
        <v>3421</v>
      </c>
      <c r="C441" s="5">
        <v>5137</v>
      </c>
      <c r="D441" s="5">
        <v>31840000000</v>
      </c>
      <c r="E441" s="5"/>
      <c r="F441" s="5"/>
      <c r="G441" s="5"/>
      <c r="H441" s="6">
        <v>103.09079</v>
      </c>
      <c r="I441" s="6"/>
      <c r="J441" s="6"/>
      <c r="K441" s="6"/>
      <c r="L441" s="7"/>
      <c r="M441" s="8" t="s">
        <v>95</v>
      </c>
      <c r="N441" s="8" t="s">
        <v>67</v>
      </c>
      <c r="O441" s="8" t="s">
        <v>157</v>
      </c>
      <c r="P441" s="8"/>
    </row>
    <row r="442" spans="1:16" x14ac:dyDescent="0.2">
      <c r="A442" s="5">
        <v>3</v>
      </c>
      <c r="B442" s="5">
        <v>3421</v>
      </c>
      <c r="C442" s="5">
        <v>6121</v>
      </c>
      <c r="D442" s="5">
        <v>31840000000</v>
      </c>
      <c r="E442" s="5"/>
      <c r="F442" s="5"/>
      <c r="G442" s="5"/>
      <c r="H442" s="6">
        <v>13314.65207</v>
      </c>
      <c r="I442" s="6"/>
      <c r="J442" s="6"/>
      <c r="K442" s="6"/>
      <c r="L442" s="7"/>
      <c r="M442" s="8" t="s">
        <v>88</v>
      </c>
      <c r="N442" s="8" t="s">
        <v>67</v>
      </c>
      <c r="O442" s="8" t="s">
        <v>157</v>
      </c>
      <c r="P442" s="8"/>
    </row>
    <row r="444" spans="1:16" s="10" customFormat="1" x14ac:dyDescent="0.2">
      <c r="A444" s="9" t="s">
        <v>67</v>
      </c>
      <c r="B444" s="9"/>
      <c r="C444" s="9"/>
      <c r="D444" s="9"/>
      <c r="E444" s="9"/>
      <c r="F444" s="9"/>
      <c r="G444" s="9"/>
      <c r="H444" s="9">
        <f>SUM(H440:H443)</f>
        <v>13417.74286</v>
      </c>
      <c r="I444" s="9">
        <f t="shared" ref="I444:L444" si="73">SUM(I440:I443)</f>
        <v>0</v>
      </c>
      <c r="J444" s="9">
        <f t="shared" si="73"/>
        <v>0</v>
      </c>
      <c r="K444" s="9">
        <f t="shared" si="73"/>
        <v>0</v>
      </c>
      <c r="L444" s="9">
        <f t="shared" si="73"/>
        <v>0</v>
      </c>
      <c r="M444" s="9"/>
      <c r="N444" s="9"/>
      <c r="O444" s="9"/>
      <c r="P444" s="9"/>
    </row>
    <row r="446" spans="1:16" x14ac:dyDescent="0.2">
      <c r="A446" s="5">
        <v>3</v>
      </c>
      <c r="B446" s="5">
        <v>3113</v>
      </c>
      <c r="C446" s="5">
        <v>6121</v>
      </c>
      <c r="D446" s="5">
        <v>31844000000</v>
      </c>
      <c r="E446" s="5"/>
      <c r="F446" s="5"/>
      <c r="G446" s="5"/>
      <c r="H446" s="6">
        <v>12982.585230000001</v>
      </c>
      <c r="I446" s="6"/>
      <c r="J446" s="6"/>
      <c r="K446" s="6"/>
      <c r="L446" s="7"/>
      <c r="M446" s="8" t="s">
        <v>88</v>
      </c>
      <c r="N446" s="8" t="s">
        <v>70</v>
      </c>
      <c r="O446" s="8" t="s">
        <v>126</v>
      </c>
      <c r="P446" s="8"/>
    </row>
    <row r="448" spans="1:16" s="10" customFormat="1" x14ac:dyDescent="0.2">
      <c r="A448" s="9" t="s">
        <v>70</v>
      </c>
      <c r="B448" s="9"/>
      <c r="C448" s="9"/>
      <c r="D448" s="9"/>
      <c r="E448" s="9"/>
      <c r="F448" s="9"/>
      <c r="G448" s="9"/>
      <c r="H448" s="9">
        <f>SUM(H445:H447)</f>
        <v>12982.585230000001</v>
      </c>
      <c r="I448" s="9">
        <f t="shared" ref="I448:L448" si="74">SUM(I445:I447)</f>
        <v>0</v>
      </c>
      <c r="J448" s="9">
        <f t="shared" si="74"/>
        <v>0</v>
      </c>
      <c r="K448" s="9">
        <f t="shared" si="74"/>
        <v>0</v>
      </c>
      <c r="L448" s="9">
        <f t="shared" si="74"/>
        <v>0</v>
      </c>
      <c r="M448" s="9"/>
      <c r="N448" s="9"/>
      <c r="O448" s="9"/>
      <c r="P448" s="9"/>
    </row>
    <row r="450" spans="1:16" x14ac:dyDescent="0.2">
      <c r="A450" s="5">
        <v>3</v>
      </c>
      <c r="B450" s="5">
        <v>2212</v>
      </c>
      <c r="C450" s="5">
        <v>6121</v>
      </c>
      <c r="D450" s="5">
        <v>31855000000</v>
      </c>
      <c r="E450" s="5"/>
      <c r="F450" s="5"/>
      <c r="G450" s="5">
        <v>237</v>
      </c>
      <c r="H450" s="6">
        <v>248.17099999999999</v>
      </c>
      <c r="I450" s="6"/>
      <c r="J450" s="6"/>
      <c r="K450" s="6"/>
      <c r="L450" s="7"/>
      <c r="M450" s="8" t="s">
        <v>88</v>
      </c>
      <c r="N450" s="8" t="s">
        <v>158</v>
      </c>
      <c r="O450" s="8" t="s">
        <v>72</v>
      </c>
      <c r="P450" s="8" t="s">
        <v>92</v>
      </c>
    </row>
    <row r="452" spans="1:16" s="10" customFormat="1" x14ac:dyDescent="0.2">
      <c r="A452" s="9" t="s">
        <v>158</v>
      </c>
      <c r="B452" s="9"/>
      <c r="C452" s="9"/>
      <c r="D452" s="9"/>
      <c r="E452" s="9"/>
      <c r="F452" s="9"/>
      <c r="G452" s="9"/>
      <c r="H452" s="9">
        <f>SUM(H449:H451)</f>
        <v>248.17099999999999</v>
      </c>
      <c r="I452" s="9">
        <f t="shared" ref="I452:L452" si="75">SUM(I449:I451)</f>
        <v>0</v>
      </c>
      <c r="J452" s="9">
        <f t="shared" si="75"/>
        <v>0</v>
      </c>
      <c r="K452" s="9">
        <f t="shared" si="75"/>
        <v>0</v>
      </c>
      <c r="L452" s="9">
        <f t="shared" si="75"/>
        <v>0</v>
      </c>
      <c r="M452" s="9"/>
      <c r="N452" s="9"/>
      <c r="O452" s="9"/>
      <c r="P452" s="9"/>
    </row>
    <row r="454" spans="1:16" x14ac:dyDescent="0.2">
      <c r="A454" s="5">
        <v>3</v>
      </c>
      <c r="B454" s="5">
        <v>2212</v>
      </c>
      <c r="C454" s="5">
        <v>6121</v>
      </c>
      <c r="D454" s="5">
        <v>31856000000</v>
      </c>
      <c r="E454" s="5"/>
      <c r="F454" s="5"/>
      <c r="G454" s="5">
        <v>237</v>
      </c>
      <c r="H454" s="6">
        <v>2006.71036</v>
      </c>
      <c r="I454" s="6"/>
      <c r="J454" s="6"/>
      <c r="K454" s="6"/>
      <c r="L454" s="7"/>
      <c r="M454" s="8" t="s">
        <v>88</v>
      </c>
      <c r="N454" s="8" t="s">
        <v>159</v>
      </c>
      <c r="O454" s="8" t="s">
        <v>72</v>
      </c>
      <c r="P454" s="8" t="s">
        <v>92</v>
      </c>
    </row>
    <row r="456" spans="1:16" s="10" customFormat="1" x14ac:dyDescent="0.2">
      <c r="A456" s="9" t="s">
        <v>159</v>
      </c>
      <c r="B456" s="9"/>
      <c r="C456" s="9"/>
      <c r="D456" s="9"/>
      <c r="E456" s="9"/>
      <c r="F456" s="9"/>
      <c r="G456" s="9"/>
      <c r="H456" s="9">
        <f>SUM(H453:H455)</f>
        <v>2006.71036</v>
      </c>
      <c r="I456" s="9">
        <f t="shared" ref="I456:L456" si="76">SUM(I453:I455)</f>
        <v>0</v>
      </c>
      <c r="J456" s="9">
        <f t="shared" si="76"/>
        <v>0</v>
      </c>
      <c r="K456" s="9">
        <f t="shared" si="76"/>
        <v>0</v>
      </c>
      <c r="L456" s="9">
        <f t="shared" si="76"/>
        <v>0</v>
      </c>
      <c r="M456" s="9"/>
      <c r="N456" s="9"/>
      <c r="O456" s="9"/>
      <c r="P456" s="9"/>
    </row>
    <row r="458" spans="1:16" x14ac:dyDescent="0.2">
      <c r="A458" s="5">
        <v>3</v>
      </c>
      <c r="B458" s="5">
        <v>2219</v>
      </c>
      <c r="C458" s="5">
        <v>6121</v>
      </c>
      <c r="D458" s="5">
        <v>31862000000</v>
      </c>
      <c r="E458" s="5"/>
      <c r="F458" s="5"/>
      <c r="G458" s="5">
        <v>237</v>
      </c>
      <c r="H458" s="6">
        <v>1110.01403</v>
      </c>
      <c r="I458" s="6"/>
      <c r="J458" s="6"/>
      <c r="K458" s="6"/>
      <c r="L458" s="7"/>
      <c r="M458" s="8" t="s">
        <v>88</v>
      </c>
      <c r="N458" s="8" t="s">
        <v>160</v>
      </c>
      <c r="O458" s="8" t="s">
        <v>77</v>
      </c>
      <c r="P458" s="8" t="s">
        <v>92</v>
      </c>
    </row>
    <row r="460" spans="1:16" s="10" customFormat="1" x14ac:dyDescent="0.2">
      <c r="A460" s="9" t="s">
        <v>160</v>
      </c>
      <c r="B460" s="9"/>
      <c r="C460" s="9"/>
      <c r="D460" s="9"/>
      <c r="E460" s="9"/>
      <c r="F460" s="9"/>
      <c r="G460" s="9"/>
      <c r="H460" s="9">
        <f>SUM(H457:H459)</f>
        <v>1110.01403</v>
      </c>
      <c r="I460" s="9">
        <f t="shared" ref="I460:L460" si="77">SUM(I457:I459)</f>
        <v>0</v>
      </c>
      <c r="J460" s="9">
        <f t="shared" si="77"/>
        <v>0</v>
      </c>
      <c r="K460" s="9">
        <f t="shared" si="77"/>
        <v>0</v>
      </c>
      <c r="L460" s="9">
        <f t="shared" si="77"/>
        <v>0</v>
      </c>
      <c r="M460" s="9"/>
      <c r="N460" s="9"/>
      <c r="O460" s="9"/>
      <c r="P460" s="9"/>
    </row>
    <row r="462" spans="1:16" x14ac:dyDescent="0.2">
      <c r="A462" s="5">
        <v>3</v>
      </c>
      <c r="B462" s="5">
        <v>3639</v>
      </c>
      <c r="C462" s="5">
        <v>5169</v>
      </c>
      <c r="D462" s="5">
        <v>31864000000</v>
      </c>
      <c r="E462" s="5"/>
      <c r="F462" s="5"/>
      <c r="G462" s="5"/>
      <c r="H462" s="6">
        <v>715.66099999999994</v>
      </c>
      <c r="I462" s="6">
        <v>681.28</v>
      </c>
      <c r="J462" s="6">
        <v>52.33</v>
      </c>
      <c r="K462" s="6">
        <v>200</v>
      </c>
      <c r="L462" s="7"/>
      <c r="M462" s="8" t="s">
        <v>99</v>
      </c>
      <c r="N462" s="8" t="s">
        <v>161</v>
      </c>
      <c r="O462" s="8" t="s">
        <v>24</v>
      </c>
      <c r="P462" s="8"/>
    </row>
    <row r="464" spans="1:16" s="10" customFormat="1" x14ac:dyDescent="0.2">
      <c r="A464" s="9" t="s">
        <v>161</v>
      </c>
      <c r="B464" s="9"/>
      <c r="C464" s="9"/>
      <c r="D464" s="9"/>
      <c r="E464" s="9"/>
      <c r="F464" s="9"/>
      <c r="G464" s="9"/>
      <c r="H464" s="9">
        <f>SUM(H461:H463)</f>
        <v>715.66099999999994</v>
      </c>
      <c r="I464" s="9">
        <f t="shared" ref="I464:L464" si="78">SUM(I461:I463)</f>
        <v>681.28</v>
      </c>
      <c r="J464" s="9">
        <f t="shared" si="78"/>
        <v>52.33</v>
      </c>
      <c r="K464" s="9">
        <f t="shared" si="78"/>
        <v>200</v>
      </c>
      <c r="L464" s="9">
        <f t="shared" si="78"/>
        <v>0</v>
      </c>
      <c r="M464" s="9"/>
      <c r="N464" s="9"/>
      <c r="O464" s="9"/>
      <c r="P464" s="9"/>
    </row>
    <row r="466" spans="1:16" x14ac:dyDescent="0.2">
      <c r="A466" s="5">
        <v>3</v>
      </c>
      <c r="B466" s="5">
        <v>4374</v>
      </c>
      <c r="C466" s="5">
        <v>6121</v>
      </c>
      <c r="D466" s="5">
        <v>31901000000</v>
      </c>
      <c r="E466" s="5"/>
      <c r="F466" s="5"/>
      <c r="G466" s="5"/>
      <c r="H466" s="6">
        <v>2738.9833800000001</v>
      </c>
      <c r="I466" s="6"/>
      <c r="J466" s="6"/>
      <c r="K466" s="6"/>
      <c r="L466" s="7"/>
      <c r="M466" s="8" t="s">
        <v>88</v>
      </c>
      <c r="N466" s="8" t="s">
        <v>73</v>
      </c>
      <c r="O466" s="8" t="s">
        <v>162</v>
      </c>
      <c r="P466" s="8"/>
    </row>
    <row r="468" spans="1:16" s="10" customFormat="1" x14ac:dyDescent="0.2">
      <c r="A468" s="9" t="s">
        <v>73</v>
      </c>
      <c r="B468" s="9"/>
      <c r="C468" s="9"/>
      <c r="D468" s="9"/>
      <c r="E468" s="9"/>
      <c r="F468" s="9"/>
      <c r="G468" s="9"/>
      <c r="H468" s="9">
        <f>SUM(H465:H467)</f>
        <v>2738.9833800000001</v>
      </c>
      <c r="I468" s="9">
        <f t="shared" ref="I468:L468" si="79">SUM(I465:I467)</f>
        <v>0</v>
      </c>
      <c r="J468" s="9">
        <f t="shared" si="79"/>
        <v>0</v>
      </c>
      <c r="K468" s="9">
        <f t="shared" si="79"/>
        <v>0</v>
      </c>
      <c r="L468" s="9">
        <f t="shared" si="79"/>
        <v>0</v>
      </c>
      <c r="M468" s="9"/>
      <c r="N468" s="9"/>
      <c r="O468" s="9"/>
      <c r="P468" s="9"/>
    </row>
    <row r="470" spans="1:16" x14ac:dyDescent="0.2">
      <c r="A470" s="5">
        <v>3</v>
      </c>
      <c r="B470" s="5">
        <v>2212</v>
      </c>
      <c r="C470" s="5">
        <v>6121</v>
      </c>
      <c r="D470" s="5">
        <v>31903000000</v>
      </c>
      <c r="E470" s="5"/>
      <c r="F470" s="5"/>
      <c r="G470" s="5"/>
      <c r="H470" s="6"/>
      <c r="I470" s="6">
        <v>6395.2075000000004</v>
      </c>
      <c r="J470" s="6"/>
      <c r="K470" s="6"/>
      <c r="L470" s="7"/>
      <c r="M470" s="8" t="s">
        <v>88</v>
      </c>
      <c r="N470" s="8" t="s">
        <v>163</v>
      </c>
      <c r="O470" s="8" t="s">
        <v>72</v>
      </c>
      <c r="P470" s="8"/>
    </row>
    <row r="471" spans="1:16" x14ac:dyDescent="0.2">
      <c r="A471" s="5">
        <v>3</v>
      </c>
      <c r="B471" s="5">
        <v>2212</v>
      </c>
      <c r="C471" s="5">
        <v>6121</v>
      </c>
      <c r="D471" s="5">
        <v>31903000000</v>
      </c>
      <c r="E471" s="5"/>
      <c r="F471" s="5"/>
      <c r="G471" s="5">
        <v>237</v>
      </c>
      <c r="H471" s="6">
        <v>5667.2431200000001</v>
      </c>
      <c r="I471" s="6"/>
      <c r="J471" s="6"/>
      <c r="K471" s="6"/>
      <c r="L471" s="7"/>
      <c r="M471" s="8" t="s">
        <v>88</v>
      </c>
      <c r="N471" s="8" t="s">
        <v>163</v>
      </c>
      <c r="O471" s="8" t="s">
        <v>72</v>
      </c>
      <c r="P471" s="8" t="s">
        <v>92</v>
      </c>
    </row>
    <row r="473" spans="1:16" s="10" customFormat="1" x14ac:dyDescent="0.2">
      <c r="A473" s="9" t="s">
        <v>163</v>
      </c>
      <c r="B473" s="9"/>
      <c r="C473" s="9"/>
      <c r="D473" s="9"/>
      <c r="E473" s="9"/>
      <c r="F473" s="9"/>
      <c r="G473" s="9"/>
      <c r="H473" s="9">
        <f>SUM(H469:H472)</f>
        <v>5667.2431200000001</v>
      </c>
      <c r="I473" s="9">
        <f t="shared" ref="I473:L473" si="80">SUM(I469:I472)</f>
        <v>6395.2075000000004</v>
      </c>
      <c r="J473" s="9">
        <f t="shared" si="80"/>
        <v>0</v>
      </c>
      <c r="K473" s="9">
        <f t="shared" si="80"/>
        <v>0</v>
      </c>
      <c r="L473" s="9">
        <f t="shared" si="80"/>
        <v>0</v>
      </c>
      <c r="M473" s="9"/>
      <c r="N473" s="9"/>
      <c r="O473" s="9"/>
      <c r="P473" s="9"/>
    </row>
    <row r="475" spans="1:16" x14ac:dyDescent="0.2">
      <c r="A475" s="5">
        <v>3</v>
      </c>
      <c r="B475" s="5">
        <v>2212</v>
      </c>
      <c r="C475" s="5">
        <v>6121</v>
      </c>
      <c r="D475" s="5">
        <v>31904000000</v>
      </c>
      <c r="E475" s="5"/>
      <c r="F475" s="5"/>
      <c r="G475" s="5"/>
      <c r="H475" s="6"/>
      <c r="I475" s="6">
        <v>9941.8580000000002</v>
      </c>
      <c r="J475" s="6"/>
      <c r="K475" s="6"/>
      <c r="L475" s="7"/>
      <c r="M475" s="8" t="s">
        <v>88</v>
      </c>
      <c r="N475" s="8" t="s">
        <v>164</v>
      </c>
      <c r="O475" s="8" t="s">
        <v>72</v>
      </c>
      <c r="P475" s="8"/>
    </row>
    <row r="476" spans="1:16" x14ac:dyDescent="0.2">
      <c r="A476" s="5">
        <v>3</v>
      </c>
      <c r="B476" s="5">
        <v>2212</v>
      </c>
      <c r="C476" s="5">
        <v>6121</v>
      </c>
      <c r="D476" s="5">
        <v>31904000000</v>
      </c>
      <c r="E476" s="5"/>
      <c r="F476" s="5"/>
      <c r="G476" s="5">
        <v>237</v>
      </c>
      <c r="H476" s="6">
        <v>342.16680000000002</v>
      </c>
      <c r="I476" s="6"/>
      <c r="J476" s="6"/>
      <c r="K476" s="6"/>
      <c r="L476" s="7"/>
      <c r="M476" s="8" t="s">
        <v>88</v>
      </c>
      <c r="N476" s="8" t="s">
        <v>164</v>
      </c>
      <c r="O476" s="8" t="s">
        <v>72</v>
      </c>
      <c r="P476" s="8" t="s">
        <v>92</v>
      </c>
    </row>
    <row r="478" spans="1:16" s="10" customFormat="1" x14ac:dyDescent="0.2">
      <c r="A478" s="9" t="s">
        <v>164</v>
      </c>
      <c r="B478" s="9"/>
      <c r="C478" s="9"/>
      <c r="D478" s="9"/>
      <c r="E478" s="9"/>
      <c r="F478" s="9"/>
      <c r="G478" s="9"/>
      <c r="H478" s="9">
        <f>SUM(H474:H477)</f>
        <v>342.16680000000002</v>
      </c>
      <c r="I478" s="9">
        <f t="shared" ref="I478:L478" si="81">SUM(I474:I477)</f>
        <v>9941.8580000000002</v>
      </c>
      <c r="J478" s="9">
        <f t="shared" si="81"/>
        <v>0</v>
      </c>
      <c r="K478" s="9">
        <f t="shared" si="81"/>
        <v>0</v>
      </c>
      <c r="L478" s="9">
        <f t="shared" si="81"/>
        <v>0</v>
      </c>
      <c r="M478" s="9"/>
      <c r="N478" s="9"/>
      <c r="O478" s="9"/>
      <c r="P478" s="9"/>
    </row>
    <row r="480" spans="1:16" x14ac:dyDescent="0.2">
      <c r="A480" s="5">
        <v>3</v>
      </c>
      <c r="B480" s="5">
        <v>2212</v>
      </c>
      <c r="C480" s="5">
        <v>6121</v>
      </c>
      <c r="D480" s="5">
        <v>31907000000</v>
      </c>
      <c r="E480" s="5"/>
      <c r="F480" s="5"/>
      <c r="G480" s="5"/>
      <c r="H480" s="6"/>
      <c r="I480" s="6">
        <v>11640.660180000001</v>
      </c>
      <c r="J480" s="6">
        <v>297.96998000000002</v>
      </c>
      <c r="K480" s="6">
        <v>450</v>
      </c>
      <c r="L480" s="7"/>
      <c r="M480" s="8" t="s">
        <v>88</v>
      </c>
      <c r="N480" s="8" t="s">
        <v>165</v>
      </c>
      <c r="O480" s="8" t="s">
        <v>72</v>
      </c>
      <c r="P480" s="8"/>
    </row>
    <row r="482" spans="1:16" s="10" customFormat="1" x14ac:dyDescent="0.2">
      <c r="A482" s="9" t="s">
        <v>165</v>
      </c>
      <c r="B482" s="9"/>
      <c r="C482" s="9"/>
      <c r="D482" s="9"/>
      <c r="E482" s="9"/>
      <c r="F482" s="9"/>
      <c r="G482" s="9"/>
      <c r="H482" s="9">
        <f>SUM(H479:H481)</f>
        <v>0</v>
      </c>
      <c r="I482" s="9">
        <f t="shared" ref="I482:L482" si="82">SUM(I479:I481)</f>
        <v>11640.660180000001</v>
      </c>
      <c r="J482" s="9">
        <f t="shared" si="82"/>
        <v>297.96998000000002</v>
      </c>
      <c r="K482" s="9">
        <f t="shared" si="82"/>
        <v>450</v>
      </c>
      <c r="L482" s="9">
        <f t="shared" si="82"/>
        <v>0</v>
      </c>
      <c r="M482" s="9"/>
      <c r="N482" s="9"/>
      <c r="O482" s="9"/>
      <c r="P482" s="9"/>
    </row>
    <row r="484" spans="1:16" x14ac:dyDescent="0.2">
      <c r="A484" s="5">
        <v>3</v>
      </c>
      <c r="B484" s="5">
        <v>2212</v>
      </c>
      <c r="C484" s="5">
        <v>6121</v>
      </c>
      <c r="D484" s="5">
        <v>31909000000</v>
      </c>
      <c r="E484" s="5"/>
      <c r="F484" s="5"/>
      <c r="G484" s="5"/>
      <c r="H484" s="6"/>
      <c r="I484" s="6">
        <v>10485.922</v>
      </c>
      <c r="J484" s="6">
        <v>163.34399999999999</v>
      </c>
      <c r="K484" s="6">
        <v>700</v>
      </c>
      <c r="L484" s="7"/>
      <c r="M484" s="8" t="s">
        <v>88</v>
      </c>
      <c r="N484" s="8" t="s">
        <v>166</v>
      </c>
      <c r="O484" s="8" t="s">
        <v>72</v>
      </c>
      <c r="P484" s="8"/>
    </row>
    <row r="485" spans="1:16" x14ac:dyDescent="0.2">
      <c r="A485" s="5">
        <v>3</v>
      </c>
      <c r="B485" s="5">
        <v>2212</v>
      </c>
      <c r="C485" s="5">
        <v>6121</v>
      </c>
      <c r="D485" s="5">
        <v>31909000000</v>
      </c>
      <c r="E485" s="5"/>
      <c r="F485" s="5"/>
      <c r="G485" s="5">
        <v>237</v>
      </c>
      <c r="H485" s="6">
        <v>4878.64012</v>
      </c>
      <c r="I485" s="6"/>
      <c r="J485" s="6"/>
      <c r="K485" s="6"/>
      <c r="L485" s="7"/>
      <c r="M485" s="8" t="s">
        <v>88</v>
      </c>
      <c r="N485" s="8" t="s">
        <v>166</v>
      </c>
      <c r="O485" s="8" t="s">
        <v>72</v>
      </c>
      <c r="P485" s="8" t="s">
        <v>92</v>
      </c>
    </row>
    <row r="487" spans="1:16" s="10" customFormat="1" x14ac:dyDescent="0.2">
      <c r="A487" s="9" t="s">
        <v>166</v>
      </c>
      <c r="B487" s="9"/>
      <c r="C487" s="9"/>
      <c r="D487" s="9"/>
      <c r="E487" s="9"/>
      <c r="F487" s="9"/>
      <c r="G487" s="9"/>
      <c r="H487" s="9">
        <f>SUM(H483:H486)</f>
        <v>4878.64012</v>
      </c>
      <c r="I487" s="9">
        <f t="shared" ref="I487:L487" si="83">SUM(I483:I486)</f>
        <v>10485.922</v>
      </c>
      <c r="J487" s="9">
        <f t="shared" si="83"/>
        <v>163.34399999999999</v>
      </c>
      <c r="K487" s="9">
        <f t="shared" si="83"/>
        <v>700</v>
      </c>
      <c r="L487" s="9">
        <f t="shared" si="83"/>
        <v>0</v>
      </c>
      <c r="M487" s="9"/>
      <c r="N487" s="9"/>
      <c r="O487" s="9"/>
      <c r="P487" s="9"/>
    </row>
    <row r="489" spans="1:16" x14ac:dyDescent="0.2">
      <c r="A489" s="5">
        <v>3</v>
      </c>
      <c r="B489" s="5">
        <v>2219</v>
      </c>
      <c r="C489" s="5">
        <v>6121</v>
      </c>
      <c r="D489" s="5">
        <v>31910000000</v>
      </c>
      <c r="E489" s="5"/>
      <c r="F489" s="5"/>
      <c r="G489" s="5"/>
      <c r="H489" s="6"/>
      <c r="I489" s="6">
        <v>47.432000000000002</v>
      </c>
      <c r="J489" s="6"/>
      <c r="K489" s="6">
        <v>5000</v>
      </c>
      <c r="L489" s="7"/>
      <c r="M489" s="8" t="s">
        <v>88</v>
      </c>
      <c r="N489" s="8" t="s">
        <v>167</v>
      </c>
      <c r="O489" s="8" t="s">
        <v>77</v>
      </c>
      <c r="P489" s="8"/>
    </row>
    <row r="490" spans="1:16" x14ac:dyDescent="0.2">
      <c r="A490" s="5">
        <v>3</v>
      </c>
      <c r="B490" s="5">
        <v>2219</v>
      </c>
      <c r="C490" s="5">
        <v>6121</v>
      </c>
      <c r="D490" s="5">
        <v>31910000000</v>
      </c>
      <c r="E490" s="5"/>
      <c r="F490" s="5"/>
      <c r="G490" s="5">
        <v>237</v>
      </c>
      <c r="H490" s="6">
        <v>189.72800000000001</v>
      </c>
      <c r="I490" s="6"/>
      <c r="J490" s="6"/>
      <c r="K490" s="6"/>
      <c r="L490" s="7"/>
      <c r="M490" s="8" t="s">
        <v>88</v>
      </c>
      <c r="N490" s="8" t="s">
        <v>167</v>
      </c>
      <c r="O490" s="8" t="s">
        <v>77</v>
      </c>
      <c r="P490" s="8" t="s">
        <v>92</v>
      </c>
    </row>
    <row r="492" spans="1:16" s="10" customFormat="1" x14ac:dyDescent="0.2">
      <c r="A492" s="9" t="s">
        <v>167</v>
      </c>
      <c r="B492" s="9"/>
      <c r="C492" s="9"/>
      <c r="D492" s="9"/>
      <c r="E492" s="9"/>
      <c r="F492" s="9"/>
      <c r="G492" s="9"/>
      <c r="H492" s="9">
        <f>SUM(H488:H491)</f>
        <v>189.72800000000001</v>
      </c>
      <c r="I492" s="9">
        <f t="shared" ref="I492:L492" si="84">SUM(I488:I491)</f>
        <v>47.432000000000002</v>
      </c>
      <c r="J492" s="9">
        <f t="shared" si="84"/>
        <v>0</v>
      </c>
      <c r="K492" s="9">
        <f t="shared" si="84"/>
        <v>5000</v>
      </c>
      <c r="L492" s="9">
        <f t="shared" si="84"/>
        <v>0</v>
      </c>
      <c r="M492" s="9"/>
      <c r="N492" s="9"/>
      <c r="O492" s="9"/>
      <c r="P492" s="9"/>
    </row>
    <row r="494" spans="1:16" x14ac:dyDescent="0.2">
      <c r="A494" s="5">
        <v>3</v>
      </c>
      <c r="B494" s="5">
        <v>2212</v>
      </c>
      <c r="C494" s="5">
        <v>6121</v>
      </c>
      <c r="D494" s="5">
        <v>31911000000</v>
      </c>
      <c r="E494" s="5"/>
      <c r="F494" s="5"/>
      <c r="G494" s="5">
        <v>237</v>
      </c>
      <c r="H494" s="6">
        <v>4134.7076100000004</v>
      </c>
      <c r="I494" s="6"/>
      <c r="J494" s="6"/>
      <c r="K494" s="6"/>
      <c r="L494" s="7"/>
      <c r="M494" s="8" t="s">
        <v>88</v>
      </c>
      <c r="N494" s="8" t="s">
        <v>168</v>
      </c>
      <c r="O494" s="8" t="s">
        <v>72</v>
      </c>
      <c r="P494" s="8" t="s">
        <v>92</v>
      </c>
    </row>
    <row r="496" spans="1:16" s="10" customFormat="1" x14ac:dyDescent="0.2">
      <c r="A496" s="9" t="s">
        <v>168</v>
      </c>
      <c r="B496" s="9"/>
      <c r="C496" s="9"/>
      <c r="D496" s="9"/>
      <c r="E496" s="9"/>
      <c r="F496" s="9"/>
      <c r="G496" s="9"/>
      <c r="H496" s="9">
        <f>SUM(H493:H495)</f>
        <v>4134.7076100000004</v>
      </c>
      <c r="I496" s="9">
        <f t="shared" ref="I496:L496" si="85">SUM(I493:I495)</f>
        <v>0</v>
      </c>
      <c r="J496" s="9">
        <f t="shared" si="85"/>
        <v>0</v>
      </c>
      <c r="K496" s="9">
        <f t="shared" si="85"/>
        <v>0</v>
      </c>
      <c r="L496" s="9">
        <f t="shared" si="85"/>
        <v>0</v>
      </c>
      <c r="M496" s="9"/>
      <c r="N496" s="9"/>
      <c r="O496" s="9"/>
      <c r="P496" s="9"/>
    </row>
    <row r="498" spans="1:16" x14ac:dyDescent="0.2">
      <c r="A498" s="5">
        <v>3</v>
      </c>
      <c r="B498" s="5">
        <v>2212</v>
      </c>
      <c r="C498" s="5">
        <v>6121</v>
      </c>
      <c r="D498" s="5">
        <v>31912000000</v>
      </c>
      <c r="E498" s="5"/>
      <c r="F498" s="5"/>
      <c r="G498" s="5"/>
      <c r="H498" s="6"/>
      <c r="I498" s="6">
        <v>7803.3030600000002</v>
      </c>
      <c r="J498" s="6"/>
      <c r="K498" s="6"/>
      <c r="L498" s="7"/>
      <c r="M498" s="8" t="s">
        <v>88</v>
      </c>
      <c r="N498" s="8" t="s">
        <v>169</v>
      </c>
      <c r="O498" s="8" t="s">
        <v>72</v>
      </c>
      <c r="P498" s="8"/>
    </row>
    <row r="499" spans="1:16" x14ac:dyDescent="0.2">
      <c r="A499" s="5">
        <v>3</v>
      </c>
      <c r="B499" s="5">
        <v>2212</v>
      </c>
      <c r="C499" s="5">
        <v>6121</v>
      </c>
      <c r="D499" s="5">
        <v>31912000000</v>
      </c>
      <c r="E499" s="5"/>
      <c r="F499" s="5"/>
      <c r="G499" s="5">
        <v>237</v>
      </c>
      <c r="H499" s="6">
        <v>84.596000000000004</v>
      </c>
      <c r="I499" s="6"/>
      <c r="J499" s="6"/>
      <c r="K499" s="6"/>
      <c r="L499" s="7"/>
      <c r="M499" s="8" t="s">
        <v>88</v>
      </c>
      <c r="N499" s="8" t="s">
        <v>169</v>
      </c>
      <c r="O499" s="8" t="s">
        <v>72</v>
      </c>
      <c r="P499" s="8" t="s">
        <v>92</v>
      </c>
    </row>
    <row r="501" spans="1:16" s="10" customFormat="1" x14ac:dyDescent="0.2">
      <c r="A501" s="9" t="s">
        <v>169</v>
      </c>
      <c r="B501" s="9"/>
      <c r="C501" s="9"/>
      <c r="D501" s="9"/>
      <c r="E501" s="9"/>
      <c r="F501" s="9"/>
      <c r="G501" s="9"/>
      <c r="H501" s="9">
        <f>SUM(H497:H500)</f>
        <v>84.596000000000004</v>
      </c>
      <c r="I501" s="9">
        <f t="shared" ref="I501:L501" si="86">SUM(I497:I500)</f>
        <v>7803.3030600000002</v>
      </c>
      <c r="J501" s="9">
        <f t="shared" si="86"/>
        <v>0</v>
      </c>
      <c r="K501" s="9">
        <f t="shared" si="86"/>
        <v>0</v>
      </c>
      <c r="L501" s="9">
        <f t="shared" si="86"/>
        <v>0</v>
      </c>
      <c r="M501" s="9"/>
      <c r="N501" s="9"/>
      <c r="O501" s="9"/>
      <c r="P501" s="9"/>
    </row>
    <row r="503" spans="1:16" x14ac:dyDescent="0.2">
      <c r="A503" s="5">
        <v>3</v>
      </c>
      <c r="B503" s="5">
        <v>2212</v>
      </c>
      <c r="C503" s="5">
        <v>6121</v>
      </c>
      <c r="D503" s="5">
        <v>31913000000</v>
      </c>
      <c r="E503" s="5"/>
      <c r="F503" s="5"/>
      <c r="G503" s="5">
        <v>237</v>
      </c>
      <c r="H503" s="6">
        <v>3416.7095800000002</v>
      </c>
      <c r="I503" s="6"/>
      <c r="J503" s="6"/>
      <c r="K503" s="6"/>
      <c r="L503" s="7"/>
      <c r="M503" s="8" t="s">
        <v>88</v>
      </c>
      <c r="N503" s="8" t="s">
        <v>170</v>
      </c>
      <c r="O503" s="8" t="s">
        <v>72</v>
      </c>
      <c r="P503" s="8" t="s">
        <v>92</v>
      </c>
    </row>
    <row r="505" spans="1:16" s="10" customFormat="1" x14ac:dyDescent="0.2">
      <c r="A505" s="9" t="s">
        <v>170</v>
      </c>
      <c r="B505" s="9"/>
      <c r="C505" s="9"/>
      <c r="D505" s="9"/>
      <c r="E505" s="9"/>
      <c r="F505" s="9"/>
      <c r="G505" s="9"/>
      <c r="H505" s="9">
        <f>SUM(H502:H504)</f>
        <v>3416.7095800000002</v>
      </c>
      <c r="I505" s="9">
        <f t="shared" ref="I505:L505" si="87">SUM(I502:I504)</f>
        <v>0</v>
      </c>
      <c r="J505" s="9">
        <f t="shared" si="87"/>
        <v>0</v>
      </c>
      <c r="K505" s="9">
        <f t="shared" si="87"/>
        <v>0</v>
      </c>
      <c r="L505" s="9">
        <f t="shared" si="87"/>
        <v>0</v>
      </c>
      <c r="M505" s="9"/>
      <c r="N505" s="9"/>
      <c r="O505" s="9"/>
      <c r="P505" s="9"/>
    </row>
    <row r="507" spans="1:16" x14ac:dyDescent="0.2">
      <c r="A507" s="5">
        <v>3</v>
      </c>
      <c r="B507" s="5">
        <v>2212</v>
      </c>
      <c r="C507" s="5">
        <v>6121</v>
      </c>
      <c r="D507" s="5">
        <v>31914000000</v>
      </c>
      <c r="E507" s="5"/>
      <c r="F507" s="5"/>
      <c r="G507" s="5">
        <v>237</v>
      </c>
      <c r="H507" s="6">
        <v>63.076500000000003</v>
      </c>
      <c r="I507" s="6"/>
      <c r="J507" s="6"/>
      <c r="K507" s="6"/>
      <c r="L507" s="7"/>
      <c r="M507" s="8" t="s">
        <v>88</v>
      </c>
      <c r="N507" s="8" t="s">
        <v>171</v>
      </c>
      <c r="O507" s="8" t="s">
        <v>72</v>
      </c>
      <c r="P507" s="8" t="s">
        <v>92</v>
      </c>
    </row>
    <row r="509" spans="1:16" s="10" customFormat="1" x14ac:dyDescent="0.2">
      <c r="A509" s="9" t="s">
        <v>171</v>
      </c>
      <c r="B509" s="9"/>
      <c r="C509" s="9"/>
      <c r="D509" s="9"/>
      <c r="E509" s="9"/>
      <c r="F509" s="9"/>
      <c r="G509" s="9"/>
      <c r="H509" s="9">
        <f>SUM(H506:H508)</f>
        <v>63.076500000000003</v>
      </c>
      <c r="I509" s="9">
        <f t="shared" ref="I509:L509" si="88">SUM(I506:I508)</f>
        <v>0</v>
      </c>
      <c r="J509" s="9">
        <f t="shared" si="88"/>
        <v>0</v>
      </c>
      <c r="K509" s="9">
        <f t="shared" si="88"/>
        <v>0</v>
      </c>
      <c r="L509" s="9">
        <f t="shared" si="88"/>
        <v>0</v>
      </c>
      <c r="M509" s="9"/>
      <c r="N509" s="9"/>
      <c r="O509" s="9"/>
      <c r="P509" s="9"/>
    </row>
    <row r="511" spans="1:16" x14ac:dyDescent="0.2">
      <c r="A511" s="5">
        <v>3</v>
      </c>
      <c r="B511" s="5">
        <v>2212</v>
      </c>
      <c r="C511" s="5">
        <v>5171</v>
      </c>
      <c r="D511" s="5">
        <v>31915000000</v>
      </c>
      <c r="E511" s="5"/>
      <c r="F511" s="5"/>
      <c r="G511" s="5"/>
      <c r="H511" s="6">
        <v>7273.0074199999999</v>
      </c>
      <c r="I511" s="6"/>
      <c r="J511" s="6"/>
      <c r="K511" s="6"/>
      <c r="L511" s="7"/>
      <c r="M511" s="8" t="s">
        <v>87</v>
      </c>
      <c r="N511" s="8" t="s">
        <v>74</v>
      </c>
      <c r="O511" s="8" t="s">
        <v>72</v>
      </c>
      <c r="P511" s="8"/>
    </row>
    <row r="512" spans="1:16" x14ac:dyDescent="0.2">
      <c r="A512" s="5">
        <v>3</v>
      </c>
      <c r="B512" s="5">
        <v>2212</v>
      </c>
      <c r="C512" s="5">
        <v>6121</v>
      </c>
      <c r="D512" s="5">
        <v>31915000000</v>
      </c>
      <c r="E512" s="5"/>
      <c r="F512" s="5"/>
      <c r="G512" s="5"/>
      <c r="H512" s="6">
        <v>199.11833999999999</v>
      </c>
      <c r="I512" s="6"/>
      <c r="J512" s="6"/>
      <c r="K512" s="6"/>
      <c r="L512" s="7"/>
      <c r="M512" s="8" t="s">
        <v>88</v>
      </c>
      <c r="N512" s="8" t="s">
        <v>74</v>
      </c>
      <c r="O512" s="8" t="s">
        <v>72</v>
      </c>
      <c r="P512" s="8"/>
    </row>
    <row r="514" spans="1:16" s="10" customFormat="1" x14ac:dyDescent="0.2">
      <c r="A514" s="9" t="s">
        <v>74</v>
      </c>
      <c r="B514" s="9"/>
      <c r="C514" s="9"/>
      <c r="D514" s="9"/>
      <c r="E514" s="9"/>
      <c r="F514" s="9"/>
      <c r="G514" s="9"/>
      <c r="H514" s="9">
        <f>SUM(H510:H513)</f>
        <v>7472.1257599999999</v>
      </c>
      <c r="I514" s="9">
        <f t="shared" ref="I514:L514" si="89">SUM(I510:I513)</f>
        <v>0</v>
      </c>
      <c r="J514" s="9">
        <f t="shared" si="89"/>
        <v>0</v>
      </c>
      <c r="K514" s="9">
        <f t="shared" si="89"/>
        <v>0</v>
      </c>
      <c r="L514" s="9">
        <f t="shared" si="89"/>
        <v>0</v>
      </c>
      <c r="M514" s="9"/>
      <c r="N514" s="9"/>
      <c r="O514" s="9"/>
      <c r="P514" s="9"/>
    </row>
    <row r="516" spans="1:16" x14ac:dyDescent="0.2">
      <c r="A516" s="5">
        <v>3</v>
      </c>
      <c r="B516" s="5">
        <v>2219</v>
      </c>
      <c r="C516" s="5">
        <v>6121</v>
      </c>
      <c r="D516" s="5">
        <v>31916000000</v>
      </c>
      <c r="E516" s="5"/>
      <c r="F516" s="5"/>
      <c r="G516" s="5"/>
      <c r="H516" s="6">
        <v>52.225000000000001</v>
      </c>
      <c r="I516" s="6">
        <v>11859.573270000001</v>
      </c>
      <c r="J516" s="6"/>
      <c r="K516" s="6"/>
      <c r="L516" s="7"/>
      <c r="M516" s="8" t="s">
        <v>88</v>
      </c>
      <c r="N516" s="8" t="s">
        <v>76</v>
      </c>
      <c r="O516" s="8" t="s">
        <v>77</v>
      </c>
      <c r="P516" s="8"/>
    </row>
    <row r="518" spans="1:16" s="10" customFormat="1" x14ac:dyDescent="0.2">
      <c r="A518" s="9" t="s">
        <v>76</v>
      </c>
      <c r="B518" s="9"/>
      <c r="C518" s="9"/>
      <c r="D518" s="9"/>
      <c r="E518" s="9"/>
      <c r="F518" s="9"/>
      <c r="G518" s="9"/>
      <c r="H518" s="9">
        <f>SUM(H515:H517)</f>
        <v>52.225000000000001</v>
      </c>
      <c r="I518" s="9">
        <f t="shared" ref="I518:L518" si="90">SUM(I515:I517)</f>
        <v>11859.573270000001</v>
      </c>
      <c r="J518" s="9">
        <f t="shared" si="90"/>
        <v>0</v>
      </c>
      <c r="K518" s="9">
        <f t="shared" si="90"/>
        <v>0</v>
      </c>
      <c r="L518" s="9">
        <f t="shared" si="90"/>
        <v>0</v>
      </c>
      <c r="M518" s="9"/>
      <c r="N518" s="9"/>
      <c r="O518" s="9"/>
      <c r="P518" s="9"/>
    </row>
    <row r="520" spans="1:16" x14ac:dyDescent="0.2">
      <c r="A520" s="5">
        <v>3</v>
      </c>
      <c r="B520" s="5">
        <v>3631</v>
      </c>
      <c r="C520" s="5">
        <v>6121</v>
      </c>
      <c r="D520" s="5">
        <v>31917000000</v>
      </c>
      <c r="E520" s="5"/>
      <c r="F520" s="5"/>
      <c r="G520" s="5"/>
      <c r="H520" s="6">
        <v>654.06545000000006</v>
      </c>
      <c r="I520" s="6"/>
      <c r="J520" s="6"/>
      <c r="K520" s="6"/>
      <c r="L520" s="7"/>
      <c r="M520" s="8" t="s">
        <v>88</v>
      </c>
      <c r="N520" s="8" t="s">
        <v>172</v>
      </c>
      <c r="O520" s="8" t="s">
        <v>33</v>
      </c>
      <c r="P520" s="8"/>
    </row>
    <row r="522" spans="1:16" s="10" customFormat="1" x14ac:dyDescent="0.2">
      <c r="A522" s="9" t="s">
        <v>172</v>
      </c>
      <c r="B522" s="9"/>
      <c r="C522" s="9"/>
      <c r="D522" s="9"/>
      <c r="E522" s="9"/>
      <c r="F522" s="9"/>
      <c r="G522" s="9"/>
      <c r="H522" s="9">
        <f>SUM(H519:H521)</f>
        <v>654.06545000000006</v>
      </c>
      <c r="I522" s="9">
        <f t="shared" ref="I522:L522" si="91">SUM(I519:I521)</f>
        <v>0</v>
      </c>
      <c r="J522" s="9">
        <f t="shared" si="91"/>
        <v>0</v>
      </c>
      <c r="K522" s="9">
        <f t="shared" si="91"/>
        <v>0</v>
      </c>
      <c r="L522" s="9">
        <f t="shared" si="91"/>
        <v>0</v>
      </c>
      <c r="M522" s="9"/>
      <c r="N522" s="9"/>
      <c r="O522" s="9"/>
      <c r="P522" s="9"/>
    </row>
    <row r="524" spans="1:16" x14ac:dyDescent="0.2">
      <c r="A524" s="5">
        <v>3</v>
      </c>
      <c r="B524" s="5">
        <v>3639</v>
      </c>
      <c r="C524" s="5">
        <v>5171</v>
      </c>
      <c r="D524" s="5">
        <v>31918000000</v>
      </c>
      <c r="E524" s="5"/>
      <c r="F524" s="5"/>
      <c r="G524" s="5"/>
      <c r="H524" s="6">
        <v>697.12044000000003</v>
      </c>
      <c r="I524" s="6"/>
      <c r="J524" s="6"/>
      <c r="K524" s="6"/>
      <c r="L524" s="7"/>
      <c r="M524" s="8" t="s">
        <v>87</v>
      </c>
      <c r="N524" s="8" t="s">
        <v>173</v>
      </c>
      <c r="O524" s="8" t="s">
        <v>24</v>
      </c>
      <c r="P524" s="8"/>
    </row>
    <row r="526" spans="1:16" s="10" customFormat="1" x14ac:dyDescent="0.2">
      <c r="A526" s="9" t="s">
        <v>173</v>
      </c>
      <c r="B526" s="9"/>
      <c r="C526" s="9"/>
      <c r="D526" s="9"/>
      <c r="E526" s="9"/>
      <c r="F526" s="9"/>
      <c r="G526" s="9"/>
      <c r="H526" s="9">
        <f>SUM(H523:H525)</f>
        <v>697.12044000000003</v>
      </c>
      <c r="I526" s="9">
        <f t="shared" ref="I526:L526" si="92">SUM(I523:I525)</f>
        <v>0</v>
      </c>
      <c r="J526" s="9">
        <f t="shared" si="92"/>
        <v>0</v>
      </c>
      <c r="K526" s="9">
        <f t="shared" si="92"/>
        <v>0</v>
      </c>
      <c r="L526" s="9">
        <f t="shared" si="92"/>
        <v>0</v>
      </c>
      <c r="M526" s="9"/>
      <c r="N526" s="9"/>
      <c r="O526" s="9"/>
      <c r="P526" s="9"/>
    </row>
    <row r="528" spans="1:16" x14ac:dyDescent="0.2">
      <c r="A528" s="5">
        <v>3</v>
      </c>
      <c r="B528" s="5">
        <v>3429</v>
      </c>
      <c r="C528" s="5">
        <v>6121</v>
      </c>
      <c r="D528" s="5">
        <v>31919000000</v>
      </c>
      <c r="E528" s="5"/>
      <c r="F528" s="5"/>
      <c r="G528" s="5"/>
      <c r="H528" s="6">
        <v>603.61950000000002</v>
      </c>
      <c r="I528" s="6"/>
      <c r="J528" s="6"/>
      <c r="K528" s="6"/>
      <c r="L528" s="7"/>
      <c r="M528" s="8" t="s">
        <v>88</v>
      </c>
      <c r="N528" s="8" t="s">
        <v>174</v>
      </c>
      <c r="O528" s="8" t="s">
        <v>175</v>
      </c>
      <c r="P528" s="8"/>
    </row>
    <row r="530" spans="1:16" s="10" customFormat="1" x14ac:dyDescent="0.2">
      <c r="A530" s="9" t="s">
        <v>174</v>
      </c>
      <c r="B530" s="9"/>
      <c r="C530" s="9"/>
      <c r="D530" s="9"/>
      <c r="E530" s="9"/>
      <c r="F530" s="9"/>
      <c r="G530" s="9"/>
      <c r="H530" s="9">
        <f>SUM(H527:H529)</f>
        <v>603.61950000000002</v>
      </c>
      <c r="I530" s="9">
        <f t="shared" ref="I530:L530" si="93">SUM(I527:I529)</f>
        <v>0</v>
      </c>
      <c r="J530" s="9">
        <f t="shared" si="93"/>
        <v>0</v>
      </c>
      <c r="K530" s="9">
        <f t="shared" si="93"/>
        <v>0</v>
      </c>
      <c r="L530" s="9">
        <f t="shared" si="93"/>
        <v>0</v>
      </c>
      <c r="M530" s="9"/>
      <c r="N530" s="9"/>
      <c r="O530" s="9"/>
      <c r="P530" s="9"/>
    </row>
    <row r="532" spans="1:16" x14ac:dyDescent="0.2">
      <c r="A532" s="5">
        <v>3</v>
      </c>
      <c r="B532" s="5">
        <v>3639</v>
      </c>
      <c r="C532" s="5">
        <v>6121</v>
      </c>
      <c r="D532" s="5">
        <v>31921000000</v>
      </c>
      <c r="E532" s="5"/>
      <c r="F532" s="5"/>
      <c r="G532" s="5"/>
      <c r="H532" s="6">
        <v>3860.45523</v>
      </c>
      <c r="I532" s="6"/>
      <c r="J532" s="6"/>
      <c r="K532" s="6"/>
      <c r="L532" s="7"/>
      <c r="M532" s="8" t="s">
        <v>88</v>
      </c>
      <c r="N532" s="8" t="s">
        <v>176</v>
      </c>
      <c r="O532" s="8" t="s">
        <v>24</v>
      </c>
      <c r="P532" s="8"/>
    </row>
    <row r="534" spans="1:16" s="10" customFormat="1" x14ac:dyDescent="0.2">
      <c r="A534" s="9" t="s">
        <v>176</v>
      </c>
      <c r="B534" s="9"/>
      <c r="C534" s="9"/>
      <c r="D534" s="9"/>
      <c r="E534" s="9"/>
      <c r="F534" s="9"/>
      <c r="G534" s="9"/>
      <c r="H534" s="9">
        <f>SUM(H531:H533)</f>
        <v>3860.45523</v>
      </c>
      <c r="I534" s="9">
        <f t="shared" ref="I534:L534" si="94">SUM(I531:I533)</f>
        <v>0</v>
      </c>
      <c r="J534" s="9">
        <f t="shared" si="94"/>
        <v>0</v>
      </c>
      <c r="K534" s="9">
        <f t="shared" si="94"/>
        <v>0</v>
      </c>
      <c r="L534" s="9">
        <f t="shared" si="94"/>
        <v>0</v>
      </c>
      <c r="M534" s="9"/>
      <c r="N534" s="9"/>
      <c r="O534" s="9"/>
      <c r="P534" s="9"/>
    </row>
    <row r="536" spans="1:16" x14ac:dyDescent="0.2">
      <c r="A536" s="5">
        <v>3</v>
      </c>
      <c r="B536" s="5">
        <v>2212</v>
      </c>
      <c r="C536" s="5">
        <v>6121</v>
      </c>
      <c r="D536" s="5">
        <v>31922000000</v>
      </c>
      <c r="E536" s="5"/>
      <c r="F536" s="5"/>
      <c r="G536" s="5"/>
      <c r="H536" s="6">
        <v>9469.5828799999999</v>
      </c>
      <c r="I536" s="6"/>
      <c r="J536" s="6"/>
      <c r="K536" s="6"/>
      <c r="L536" s="7"/>
      <c r="M536" s="8" t="s">
        <v>88</v>
      </c>
      <c r="N536" s="8" t="s">
        <v>177</v>
      </c>
      <c r="O536" s="8" t="s">
        <v>72</v>
      </c>
      <c r="P536" s="8"/>
    </row>
    <row r="538" spans="1:16" s="10" customFormat="1" x14ac:dyDescent="0.2">
      <c r="A538" s="9" t="s">
        <v>177</v>
      </c>
      <c r="B538" s="9"/>
      <c r="C538" s="9"/>
      <c r="D538" s="9"/>
      <c r="E538" s="9"/>
      <c r="F538" s="9"/>
      <c r="G538" s="9"/>
      <c r="H538" s="9">
        <f>SUM(H535:H537)</f>
        <v>9469.5828799999999</v>
      </c>
      <c r="I538" s="9">
        <f t="shared" ref="I538:L538" si="95">SUM(I535:I537)</f>
        <v>0</v>
      </c>
      <c r="J538" s="9">
        <f t="shared" si="95"/>
        <v>0</v>
      </c>
      <c r="K538" s="9">
        <f t="shared" si="95"/>
        <v>0</v>
      </c>
      <c r="L538" s="9">
        <f t="shared" si="95"/>
        <v>0</v>
      </c>
      <c r="M538" s="9"/>
      <c r="N538" s="9"/>
      <c r="O538" s="9"/>
      <c r="P538" s="9"/>
    </row>
    <row r="540" spans="1:16" x14ac:dyDescent="0.2">
      <c r="A540" s="5">
        <v>3</v>
      </c>
      <c r="B540" s="5">
        <v>3322</v>
      </c>
      <c r="C540" s="5">
        <v>5171</v>
      </c>
      <c r="D540" s="5">
        <v>31924000000</v>
      </c>
      <c r="E540" s="5"/>
      <c r="F540" s="5"/>
      <c r="G540" s="5"/>
      <c r="H540" s="6">
        <v>240.79</v>
      </c>
      <c r="I540" s="6"/>
      <c r="J540" s="6"/>
      <c r="K540" s="6"/>
      <c r="L540" s="7"/>
      <c r="M540" s="8" t="s">
        <v>87</v>
      </c>
      <c r="N540" s="8" t="s">
        <v>178</v>
      </c>
      <c r="O540" s="8" t="s">
        <v>156</v>
      </c>
      <c r="P540" s="8"/>
    </row>
    <row r="542" spans="1:16" s="10" customFormat="1" x14ac:dyDescent="0.2">
      <c r="A542" s="9" t="s">
        <v>178</v>
      </c>
      <c r="B542" s="9"/>
      <c r="C542" s="9"/>
      <c r="D542" s="9"/>
      <c r="E542" s="9"/>
      <c r="F542" s="9"/>
      <c r="G542" s="9"/>
      <c r="H542" s="9">
        <f>SUM(H539:H541)</f>
        <v>240.79</v>
      </c>
      <c r="I542" s="9">
        <f t="shared" ref="I542:L542" si="96">SUM(I539:I541)</f>
        <v>0</v>
      </c>
      <c r="J542" s="9">
        <f t="shared" si="96"/>
        <v>0</v>
      </c>
      <c r="K542" s="9">
        <f t="shared" si="96"/>
        <v>0</v>
      </c>
      <c r="L542" s="9">
        <f t="shared" si="96"/>
        <v>0</v>
      </c>
      <c r="M542" s="9"/>
      <c r="N542" s="9"/>
      <c r="O542" s="9"/>
      <c r="P542" s="9"/>
    </row>
    <row r="544" spans="1:16" x14ac:dyDescent="0.2">
      <c r="A544" s="5">
        <v>3</v>
      </c>
      <c r="B544" s="5">
        <v>3421</v>
      </c>
      <c r="C544" s="5">
        <v>6121</v>
      </c>
      <c r="D544" s="5">
        <v>31925000000</v>
      </c>
      <c r="E544" s="5"/>
      <c r="F544" s="5"/>
      <c r="G544" s="5"/>
      <c r="H544" s="6">
        <v>301.5</v>
      </c>
      <c r="I544" s="6"/>
      <c r="J544" s="6"/>
      <c r="K544" s="6"/>
      <c r="L544" s="7"/>
      <c r="M544" s="8" t="s">
        <v>88</v>
      </c>
      <c r="N544" s="8" t="s">
        <v>179</v>
      </c>
      <c r="O544" s="8" t="s">
        <v>157</v>
      </c>
      <c r="P544" s="8"/>
    </row>
    <row r="546" spans="1:16" s="10" customFormat="1" x14ac:dyDescent="0.2">
      <c r="A546" s="9" t="s">
        <v>179</v>
      </c>
      <c r="B546" s="9"/>
      <c r="C546" s="9"/>
      <c r="D546" s="9"/>
      <c r="E546" s="9"/>
      <c r="F546" s="9"/>
      <c r="G546" s="9"/>
      <c r="H546" s="9">
        <f>SUM(H543:H545)</f>
        <v>301.5</v>
      </c>
      <c r="I546" s="9">
        <f t="shared" ref="I546:L546" si="97">SUM(I543:I545)</f>
        <v>0</v>
      </c>
      <c r="J546" s="9">
        <f t="shared" si="97"/>
        <v>0</v>
      </c>
      <c r="K546" s="9">
        <f t="shared" si="97"/>
        <v>0</v>
      </c>
      <c r="L546" s="9">
        <f t="shared" si="97"/>
        <v>0</v>
      </c>
      <c r="M546" s="9"/>
      <c r="N546" s="9"/>
      <c r="O546" s="9"/>
      <c r="P546" s="9"/>
    </row>
    <row r="548" spans="1:16" x14ac:dyDescent="0.2">
      <c r="A548" s="5">
        <v>3</v>
      </c>
      <c r="B548" s="5">
        <v>3412</v>
      </c>
      <c r="C548" s="5">
        <v>6121</v>
      </c>
      <c r="D548" s="5">
        <v>31926000000</v>
      </c>
      <c r="E548" s="5"/>
      <c r="F548" s="5"/>
      <c r="G548" s="5"/>
      <c r="H548" s="6">
        <v>158.42500000000001</v>
      </c>
      <c r="I548" s="6"/>
      <c r="J548" s="6"/>
      <c r="K548" s="6"/>
      <c r="L548" s="7"/>
      <c r="M548" s="8" t="s">
        <v>88</v>
      </c>
      <c r="N548" s="8" t="s">
        <v>180</v>
      </c>
      <c r="O548" s="8" t="s">
        <v>59</v>
      </c>
      <c r="P548" s="8"/>
    </row>
    <row r="550" spans="1:16" s="10" customFormat="1" x14ac:dyDescent="0.2">
      <c r="A550" s="9" t="s">
        <v>180</v>
      </c>
      <c r="B550" s="9"/>
      <c r="C550" s="9"/>
      <c r="D550" s="9"/>
      <c r="E550" s="9"/>
      <c r="F550" s="9"/>
      <c r="G550" s="9"/>
      <c r="H550" s="9">
        <f>SUM(H547:H549)</f>
        <v>158.42500000000001</v>
      </c>
      <c r="I550" s="9">
        <f t="shared" ref="I550:L550" si="98">SUM(I547:I549)</f>
        <v>0</v>
      </c>
      <c r="J550" s="9">
        <f t="shared" si="98"/>
        <v>0</v>
      </c>
      <c r="K550" s="9">
        <f t="shared" si="98"/>
        <v>0</v>
      </c>
      <c r="L550" s="9">
        <f t="shared" si="98"/>
        <v>0</v>
      </c>
      <c r="M550" s="9"/>
      <c r="N550" s="9"/>
      <c r="O550" s="9"/>
      <c r="P550" s="9"/>
    </row>
    <row r="552" spans="1:16" x14ac:dyDescent="0.2">
      <c r="A552" s="5">
        <v>3</v>
      </c>
      <c r="B552" s="5">
        <v>3639</v>
      </c>
      <c r="C552" s="5">
        <v>6119</v>
      </c>
      <c r="D552" s="5">
        <v>31928000000</v>
      </c>
      <c r="E552" s="5"/>
      <c r="F552" s="5"/>
      <c r="G552" s="5"/>
      <c r="H552" s="6">
        <v>160.93</v>
      </c>
      <c r="I552" s="6">
        <v>992.44200000000001</v>
      </c>
      <c r="J552" s="6">
        <v>108.9</v>
      </c>
      <c r="K552" s="6">
        <v>1000</v>
      </c>
      <c r="L552" s="7">
        <v>100</v>
      </c>
      <c r="M552" s="8" t="s">
        <v>101</v>
      </c>
      <c r="N552" s="8" t="s">
        <v>181</v>
      </c>
      <c r="O552" s="8" t="s">
        <v>24</v>
      </c>
      <c r="P552" s="8"/>
    </row>
    <row r="553" spans="1:16" x14ac:dyDescent="0.2">
      <c r="A553" s="5">
        <v>3</v>
      </c>
      <c r="B553" s="5">
        <v>3639</v>
      </c>
      <c r="C553" s="5">
        <v>6121</v>
      </c>
      <c r="D553" s="5">
        <v>31928000000</v>
      </c>
      <c r="E553" s="5"/>
      <c r="F553" s="5"/>
      <c r="G553" s="5"/>
      <c r="H553" s="6">
        <v>1048.0717500000001</v>
      </c>
      <c r="I553" s="6">
        <v>338.46100000000001</v>
      </c>
      <c r="J553" s="6">
        <v>171.96520000000001</v>
      </c>
      <c r="K553" s="6">
        <v>1000</v>
      </c>
      <c r="L553" s="7">
        <v>1900</v>
      </c>
      <c r="M553" s="8" t="s">
        <v>88</v>
      </c>
      <c r="N553" s="8" t="s">
        <v>181</v>
      </c>
      <c r="O553" s="8" t="s">
        <v>24</v>
      </c>
      <c r="P553" s="8"/>
    </row>
    <row r="555" spans="1:16" s="10" customFormat="1" x14ac:dyDescent="0.2">
      <c r="A555" s="9" t="s">
        <v>181</v>
      </c>
      <c r="B555" s="9"/>
      <c r="C555" s="9"/>
      <c r="D555" s="9"/>
      <c r="E555" s="9"/>
      <c r="F555" s="9"/>
      <c r="G555" s="9"/>
      <c r="H555" s="9">
        <f>SUM(H551:H554)</f>
        <v>1209.0017500000001</v>
      </c>
      <c r="I555" s="9">
        <f t="shared" ref="I555:L555" si="99">SUM(I551:I554)</f>
        <v>1330.903</v>
      </c>
      <c r="J555" s="9">
        <f t="shared" si="99"/>
        <v>280.86520000000002</v>
      </c>
      <c r="K555" s="9">
        <f t="shared" si="99"/>
        <v>2000</v>
      </c>
      <c r="L555" s="9">
        <f t="shared" si="99"/>
        <v>2000</v>
      </c>
      <c r="M555" s="9"/>
      <c r="N555" s="9"/>
      <c r="O555" s="9"/>
      <c r="P555" s="9"/>
    </row>
    <row r="557" spans="1:16" x14ac:dyDescent="0.2">
      <c r="A557" s="5">
        <v>3</v>
      </c>
      <c r="B557" s="5">
        <v>3639</v>
      </c>
      <c r="C557" s="5">
        <v>6122</v>
      </c>
      <c r="D557" s="5">
        <v>31929000000</v>
      </c>
      <c r="E557" s="5"/>
      <c r="F557" s="5"/>
      <c r="G557" s="5"/>
      <c r="H557" s="6">
        <v>121.669</v>
      </c>
      <c r="I557" s="6"/>
      <c r="J557" s="6"/>
      <c r="K557" s="6"/>
      <c r="L557" s="7"/>
      <c r="M557" s="8" t="s">
        <v>98</v>
      </c>
      <c r="N557" s="8" t="s">
        <v>182</v>
      </c>
      <c r="O557" s="8" t="s">
        <v>24</v>
      </c>
      <c r="P557" s="8"/>
    </row>
    <row r="559" spans="1:16" s="10" customFormat="1" x14ac:dyDescent="0.2">
      <c r="A559" s="9" t="s">
        <v>182</v>
      </c>
      <c r="B559" s="9"/>
      <c r="C559" s="9"/>
      <c r="D559" s="9"/>
      <c r="E559" s="9"/>
      <c r="F559" s="9"/>
      <c r="G559" s="9"/>
      <c r="H559" s="9">
        <f>SUM(H556:H558)</f>
        <v>121.669</v>
      </c>
      <c r="I559" s="9">
        <f t="shared" ref="I559:L559" si="100">SUM(I556:I558)</f>
        <v>0</v>
      </c>
      <c r="J559" s="9">
        <f t="shared" si="100"/>
        <v>0</v>
      </c>
      <c r="K559" s="9">
        <f t="shared" si="100"/>
        <v>0</v>
      </c>
      <c r="L559" s="9">
        <f t="shared" si="100"/>
        <v>0</v>
      </c>
      <c r="M559" s="9"/>
      <c r="N559" s="9"/>
      <c r="O559" s="9"/>
      <c r="P559" s="9"/>
    </row>
    <row r="561" spans="1:16" x14ac:dyDescent="0.2">
      <c r="A561" s="5">
        <v>3</v>
      </c>
      <c r="B561" s="5">
        <v>3412</v>
      </c>
      <c r="C561" s="5">
        <v>5139</v>
      </c>
      <c r="D561" s="5">
        <v>31930000000</v>
      </c>
      <c r="E561" s="5"/>
      <c r="F561" s="5"/>
      <c r="G561" s="5"/>
      <c r="H561" s="6">
        <v>7.9989999999999997</v>
      </c>
      <c r="I561" s="6"/>
      <c r="J561" s="6"/>
      <c r="K561" s="6"/>
      <c r="L561" s="7"/>
      <c r="M561" s="8" t="s">
        <v>103</v>
      </c>
      <c r="N561" s="8" t="s">
        <v>183</v>
      </c>
      <c r="O561" s="8" t="s">
        <v>59</v>
      </c>
      <c r="P561" s="8"/>
    </row>
    <row r="562" spans="1:16" x14ac:dyDescent="0.2">
      <c r="A562" s="5">
        <v>3</v>
      </c>
      <c r="B562" s="5">
        <v>3412</v>
      </c>
      <c r="C562" s="5">
        <v>5169</v>
      </c>
      <c r="D562" s="5">
        <v>31930000000</v>
      </c>
      <c r="E562" s="5"/>
      <c r="F562" s="5"/>
      <c r="G562" s="5"/>
      <c r="H562" s="6">
        <v>699.19300999999996</v>
      </c>
      <c r="I562" s="6"/>
      <c r="J562" s="6"/>
      <c r="K562" s="6"/>
      <c r="L562" s="7"/>
      <c r="M562" s="8" t="s">
        <v>99</v>
      </c>
      <c r="N562" s="8" t="s">
        <v>183</v>
      </c>
      <c r="O562" s="8" t="s">
        <v>59</v>
      </c>
      <c r="P562" s="8"/>
    </row>
    <row r="564" spans="1:16" s="10" customFormat="1" x14ac:dyDescent="0.2">
      <c r="A564" s="9" t="s">
        <v>183</v>
      </c>
      <c r="B564" s="9"/>
      <c r="C564" s="9"/>
      <c r="D564" s="9"/>
      <c r="E564" s="9"/>
      <c r="F564" s="9"/>
      <c r="G564" s="9"/>
      <c r="H564" s="9">
        <f>SUM(H560:H563)</f>
        <v>707.19200999999998</v>
      </c>
      <c r="I564" s="9">
        <f t="shared" ref="I564:L564" si="101">SUM(I560:I563)</f>
        <v>0</v>
      </c>
      <c r="J564" s="9">
        <f t="shared" si="101"/>
        <v>0</v>
      </c>
      <c r="K564" s="9">
        <f t="shared" si="101"/>
        <v>0</v>
      </c>
      <c r="L564" s="9">
        <f t="shared" si="101"/>
        <v>0</v>
      </c>
      <c r="M564" s="9"/>
      <c r="N564" s="9"/>
      <c r="O564" s="9"/>
      <c r="P564" s="9"/>
    </row>
    <row r="566" spans="1:16" ht="12.6" customHeight="1" x14ac:dyDescent="0.2">
      <c r="A566" s="5">
        <v>3</v>
      </c>
      <c r="B566" s="5">
        <v>2219</v>
      </c>
      <c r="C566" s="5">
        <v>6121</v>
      </c>
      <c r="D566" s="5">
        <v>31931000000</v>
      </c>
      <c r="E566" s="5"/>
      <c r="F566" s="5"/>
      <c r="G566" s="5">
        <v>237</v>
      </c>
      <c r="H566" s="6">
        <v>243.16703999999999</v>
      </c>
      <c r="I566" s="6"/>
      <c r="J566" s="6"/>
      <c r="K566" s="6"/>
      <c r="L566" s="7"/>
      <c r="M566" s="8" t="s">
        <v>88</v>
      </c>
      <c r="N566" s="8" t="s">
        <v>184</v>
      </c>
      <c r="O566" s="8" t="s">
        <v>77</v>
      </c>
      <c r="P566" s="8" t="s">
        <v>92</v>
      </c>
    </row>
    <row r="568" spans="1:16" s="10" customFormat="1" x14ac:dyDescent="0.2">
      <c r="A568" s="9" t="s">
        <v>184</v>
      </c>
      <c r="B568" s="9"/>
      <c r="C568" s="9"/>
      <c r="D568" s="9"/>
      <c r="E568" s="9"/>
      <c r="F568" s="9"/>
      <c r="G568" s="9"/>
      <c r="H568" s="9">
        <f>SUM(H565:H567)</f>
        <v>243.16703999999999</v>
      </c>
      <c r="I568" s="9">
        <f t="shared" ref="I568:L568" si="102">SUM(I565:I567)</f>
        <v>0</v>
      </c>
      <c r="J568" s="9">
        <f t="shared" si="102"/>
        <v>0</v>
      </c>
      <c r="K568" s="9">
        <f t="shared" si="102"/>
        <v>0</v>
      </c>
      <c r="L568" s="9">
        <f t="shared" si="102"/>
        <v>0</v>
      </c>
      <c r="M568" s="9"/>
      <c r="N568" s="9"/>
      <c r="O568" s="9"/>
      <c r="P568" s="9"/>
    </row>
    <row r="570" spans="1:16" x14ac:dyDescent="0.2">
      <c r="A570" s="5">
        <v>3</v>
      </c>
      <c r="B570" s="5">
        <v>3113</v>
      </c>
      <c r="C570" s="5">
        <v>5169</v>
      </c>
      <c r="D570" s="5">
        <v>32001000000</v>
      </c>
      <c r="E570" s="5"/>
      <c r="F570" s="5"/>
      <c r="G570" s="5"/>
      <c r="H570" s="6"/>
      <c r="I570" s="6">
        <v>1.8149999999999999</v>
      </c>
      <c r="J570" s="6"/>
      <c r="K570" s="6">
        <v>400</v>
      </c>
      <c r="L570" s="7">
        <v>500</v>
      </c>
      <c r="M570" s="8" t="s">
        <v>99</v>
      </c>
      <c r="N570" s="8" t="s">
        <v>222</v>
      </c>
      <c r="O570" s="8" t="s">
        <v>126</v>
      </c>
      <c r="P570" s="8"/>
    </row>
    <row r="571" spans="1:16" x14ac:dyDescent="0.2">
      <c r="A571" s="5">
        <v>3</v>
      </c>
      <c r="B571" s="5">
        <v>3113</v>
      </c>
      <c r="C571" s="5">
        <v>5171</v>
      </c>
      <c r="D571" s="5">
        <v>32001000000</v>
      </c>
      <c r="E571" s="5"/>
      <c r="F571" s="5"/>
      <c r="G571" s="5"/>
      <c r="H571" s="6"/>
      <c r="I571" s="6"/>
      <c r="J571" s="6"/>
      <c r="K571" s="6">
        <v>1500</v>
      </c>
      <c r="L571" s="7">
        <v>14500</v>
      </c>
      <c r="M571" s="8" t="s">
        <v>87</v>
      </c>
      <c r="N571" s="8" t="s">
        <v>222</v>
      </c>
      <c r="O571" s="8" t="s">
        <v>126</v>
      </c>
      <c r="P571" s="8"/>
    </row>
    <row r="573" spans="1:16" s="10" customFormat="1" x14ac:dyDescent="0.2">
      <c r="A573" s="9" t="s">
        <v>222</v>
      </c>
      <c r="B573" s="9"/>
      <c r="C573" s="9"/>
      <c r="D573" s="9"/>
      <c r="E573" s="9"/>
      <c r="F573" s="9"/>
      <c r="G573" s="9"/>
      <c r="H573" s="9">
        <f>SUM(H569:H572)</f>
        <v>0</v>
      </c>
      <c r="I573" s="9">
        <f t="shared" ref="I573:L573" si="103">SUM(I569:I572)</f>
        <v>1.8149999999999999</v>
      </c>
      <c r="J573" s="9">
        <f t="shared" si="103"/>
        <v>0</v>
      </c>
      <c r="K573" s="9">
        <f t="shared" si="103"/>
        <v>1900</v>
      </c>
      <c r="L573" s="9">
        <f t="shared" si="103"/>
        <v>15000</v>
      </c>
      <c r="M573" s="9"/>
      <c r="N573" s="9"/>
      <c r="O573" s="9"/>
      <c r="P573" s="9"/>
    </row>
    <row r="575" spans="1:16" x14ac:dyDescent="0.2">
      <c r="A575" s="5">
        <v>3</v>
      </c>
      <c r="B575" s="5">
        <v>2212</v>
      </c>
      <c r="C575" s="5">
        <v>5169</v>
      </c>
      <c r="D575" s="5">
        <v>32002000000</v>
      </c>
      <c r="E575" s="5"/>
      <c r="F575" s="5"/>
      <c r="G575" s="5"/>
      <c r="H575" s="6"/>
      <c r="I575" s="6">
        <v>730.76739999999995</v>
      </c>
      <c r="J575" s="6">
        <v>183.87350000000001</v>
      </c>
      <c r="K575" s="6">
        <v>1000</v>
      </c>
      <c r="L575" s="7">
        <v>1000</v>
      </c>
      <c r="M575" s="8" t="s">
        <v>99</v>
      </c>
      <c r="N575" s="8" t="s">
        <v>185</v>
      </c>
      <c r="O575" s="8" t="s">
        <v>72</v>
      </c>
      <c r="P575" s="8"/>
    </row>
    <row r="576" spans="1:16" x14ac:dyDescent="0.2">
      <c r="A576" s="5">
        <v>3</v>
      </c>
      <c r="B576" s="5">
        <v>2212</v>
      </c>
      <c r="C576" s="5">
        <v>5171</v>
      </c>
      <c r="D576" s="5">
        <v>32002000000</v>
      </c>
      <c r="E576" s="5"/>
      <c r="F576" s="5"/>
      <c r="G576" s="5"/>
      <c r="H576" s="6"/>
      <c r="I576" s="6"/>
      <c r="J576" s="6"/>
      <c r="K576" s="6">
        <v>9000</v>
      </c>
      <c r="L576" s="7">
        <v>9000</v>
      </c>
      <c r="M576" s="8" t="s">
        <v>87</v>
      </c>
      <c r="N576" s="8" t="s">
        <v>185</v>
      </c>
      <c r="O576" s="8" t="s">
        <v>72</v>
      </c>
      <c r="P576" s="8"/>
    </row>
    <row r="578" spans="1:16" s="10" customFormat="1" x14ac:dyDescent="0.2">
      <c r="A578" s="9" t="s">
        <v>185</v>
      </c>
      <c r="B578" s="9"/>
      <c r="C578" s="9"/>
      <c r="D578" s="9"/>
      <c r="E578" s="9"/>
      <c r="F578" s="9"/>
      <c r="G578" s="9"/>
      <c r="H578" s="9">
        <f>SUM(H574:H577)</f>
        <v>0</v>
      </c>
      <c r="I578" s="9">
        <f t="shared" ref="I578:L578" si="104">SUM(I574:I577)</f>
        <v>730.76739999999995</v>
      </c>
      <c r="J578" s="9">
        <f t="shared" si="104"/>
        <v>183.87350000000001</v>
      </c>
      <c r="K578" s="9">
        <f t="shared" si="104"/>
        <v>10000</v>
      </c>
      <c r="L578" s="9">
        <f t="shared" si="104"/>
        <v>10000</v>
      </c>
      <c r="M578" s="9"/>
      <c r="N578" s="9"/>
      <c r="O578" s="9"/>
      <c r="P578" s="9"/>
    </row>
    <row r="580" spans="1:16" x14ac:dyDescent="0.2">
      <c r="A580" s="5">
        <v>3</v>
      </c>
      <c r="B580" s="5">
        <v>3113</v>
      </c>
      <c r="C580" s="5">
        <v>6121</v>
      </c>
      <c r="D580" s="5">
        <v>32003000000</v>
      </c>
      <c r="E580" s="5"/>
      <c r="F580" s="5"/>
      <c r="G580" s="5"/>
      <c r="H580" s="6"/>
      <c r="I580" s="6">
        <v>3890.4966199999999</v>
      </c>
      <c r="J580" s="6"/>
      <c r="K580" s="6"/>
      <c r="L580" s="7">
        <v>0</v>
      </c>
      <c r="M580" s="8" t="s">
        <v>88</v>
      </c>
      <c r="N580" s="8" t="s">
        <v>186</v>
      </c>
      <c r="O580" s="8" t="s">
        <v>126</v>
      </c>
      <c r="P580" s="8"/>
    </row>
    <row r="582" spans="1:16" s="10" customFormat="1" x14ac:dyDescent="0.2">
      <c r="A582" s="9" t="s">
        <v>186</v>
      </c>
      <c r="B582" s="9"/>
      <c r="C582" s="9"/>
      <c r="D582" s="9"/>
      <c r="E582" s="9"/>
      <c r="F582" s="9"/>
      <c r="G582" s="9"/>
      <c r="H582" s="9">
        <f>SUM(H579:H581)</f>
        <v>0</v>
      </c>
      <c r="I582" s="9">
        <f>SUM(I579:I581)</f>
        <v>3890.4966199999999</v>
      </c>
      <c r="J582" s="9">
        <f>SUM(J579:J581)</f>
        <v>0</v>
      </c>
      <c r="K582" s="9">
        <f>SUM(K579:K581)</f>
        <v>0</v>
      </c>
      <c r="L582" s="9">
        <f>SUM(L579:L581)</f>
        <v>0</v>
      </c>
      <c r="M582" s="9"/>
      <c r="N582" s="9"/>
      <c r="O582" s="9"/>
      <c r="P582" s="9"/>
    </row>
    <row r="584" spans="1:16" x14ac:dyDescent="0.2">
      <c r="A584" s="5">
        <v>3</v>
      </c>
      <c r="B584" s="5">
        <v>3639</v>
      </c>
      <c r="C584" s="5">
        <v>6121</v>
      </c>
      <c r="D584" s="5">
        <v>32004000000</v>
      </c>
      <c r="E584" s="5"/>
      <c r="F584" s="5"/>
      <c r="G584" s="5"/>
      <c r="H584" s="6"/>
      <c r="I584" s="6">
        <v>302.58600000000001</v>
      </c>
      <c r="J584" s="6"/>
      <c r="K584" s="6"/>
      <c r="L584" s="7">
        <v>30000</v>
      </c>
      <c r="M584" s="8" t="s">
        <v>88</v>
      </c>
      <c r="N584" s="8" t="s">
        <v>187</v>
      </c>
      <c r="O584" s="8" t="s">
        <v>24</v>
      </c>
      <c r="P584" s="8"/>
    </row>
    <row r="586" spans="1:16" s="10" customFormat="1" x14ac:dyDescent="0.2">
      <c r="A586" s="9" t="s">
        <v>187</v>
      </c>
      <c r="B586" s="9"/>
      <c r="C586" s="9"/>
      <c r="D586" s="9"/>
      <c r="E586" s="9"/>
      <c r="F586" s="9"/>
      <c r="G586" s="9"/>
      <c r="H586" s="9">
        <f>SUM(H583:H585)</f>
        <v>0</v>
      </c>
      <c r="I586" s="9">
        <f t="shared" ref="I586:L586" si="105">SUM(I583:I585)</f>
        <v>302.58600000000001</v>
      </c>
      <c r="J586" s="9">
        <f t="shared" si="105"/>
        <v>0</v>
      </c>
      <c r="K586" s="9">
        <f t="shared" si="105"/>
        <v>0</v>
      </c>
      <c r="L586" s="9">
        <f t="shared" si="105"/>
        <v>30000</v>
      </c>
      <c r="M586" s="9"/>
      <c r="N586" s="9"/>
      <c r="O586" s="9"/>
      <c r="P586" s="9"/>
    </row>
    <row r="588" spans="1:16" x14ac:dyDescent="0.2">
      <c r="A588" s="5">
        <v>3</v>
      </c>
      <c r="B588" s="5">
        <v>3639</v>
      </c>
      <c r="C588" s="5">
        <v>6121</v>
      </c>
      <c r="D588" s="5">
        <v>32005000000</v>
      </c>
      <c r="E588" s="5"/>
      <c r="F588" s="5"/>
      <c r="G588" s="5"/>
      <c r="H588" s="6"/>
      <c r="I588" s="6">
        <v>228.75503</v>
      </c>
      <c r="J588" s="6">
        <v>12.1</v>
      </c>
      <c r="K588" s="6">
        <v>6500</v>
      </c>
      <c r="L588" s="7">
        <v>6500</v>
      </c>
      <c r="M588" s="8" t="s">
        <v>88</v>
      </c>
      <c r="N588" s="8" t="s">
        <v>79</v>
      </c>
      <c r="O588" s="8" t="s">
        <v>24</v>
      </c>
      <c r="P588" s="8"/>
    </row>
    <row r="589" spans="1:16" x14ac:dyDescent="0.2">
      <c r="A589" s="5">
        <v>3</v>
      </c>
      <c r="B589" s="5">
        <v>3639</v>
      </c>
      <c r="C589" s="5">
        <v>6121</v>
      </c>
      <c r="D589" s="5">
        <v>32005000000</v>
      </c>
      <c r="E589" s="5"/>
      <c r="F589" s="5"/>
      <c r="G589" s="5">
        <v>271</v>
      </c>
      <c r="H589" s="6"/>
      <c r="I589" s="6">
        <v>4813.6812300000001</v>
      </c>
      <c r="J589" s="6"/>
      <c r="K589" s="6"/>
      <c r="L589" s="7">
        <v>0</v>
      </c>
      <c r="M589" s="8" t="s">
        <v>88</v>
      </c>
      <c r="N589" s="8" t="s">
        <v>79</v>
      </c>
      <c r="O589" s="8" t="s">
        <v>24</v>
      </c>
      <c r="P589" s="8" t="s">
        <v>80</v>
      </c>
    </row>
    <row r="591" spans="1:16" s="10" customFormat="1" x14ac:dyDescent="0.2">
      <c r="A591" s="9" t="s">
        <v>203</v>
      </c>
      <c r="B591" s="9"/>
      <c r="C591" s="9"/>
      <c r="D591" s="9"/>
      <c r="E591" s="9"/>
      <c r="F591" s="9"/>
      <c r="G591" s="9"/>
      <c r="H591" s="9">
        <f>SUM(H587:H590)</f>
        <v>0</v>
      </c>
      <c r="I591" s="9">
        <f t="shared" ref="I591:L591" si="106">SUM(I587:I590)</f>
        <v>5042.4362600000004</v>
      </c>
      <c r="J591" s="9">
        <f t="shared" si="106"/>
        <v>12.1</v>
      </c>
      <c r="K591" s="9">
        <f t="shared" si="106"/>
        <v>6500</v>
      </c>
      <c r="L591" s="9">
        <f t="shared" si="106"/>
        <v>6500</v>
      </c>
      <c r="M591" s="9"/>
      <c r="N591" s="9"/>
      <c r="O591" s="9"/>
      <c r="P591" s="9"/>
    </row>
    <row r="593" spans="1:16" x14ac:dyDescent="0.2">
      <c r="A593" s="5">
        <v>3</v>
      </c>
      <c r="B593" s="5">
        <v>2219</v>
      </c>
      <c r="C593" s="5">
        <v>6121</v>
      </c>
      <c r="D593" s="5">
        <v>32006000000</v>
      </c>
      <c r="E593" s="5"/>
      <c r="F593" s="5"/>
      <c r="G593" s="5"/>
      <c r="H593" s="6"/>
      <c r="I593" s="6">
        <v>83.49</v>
      </c>
      <c r="J593" s="6"/>
      <c r="K593" s="6">
        <v>5070</v>
      </c>
      <c r="L593" s="7"/>
      <c r="M593" s="8" t="s">
        <v>88</v>
      </c>
      <c r="N593" s="8" t="s">
        <v>188</v>
      </c>
      <c r="O593" s="8" t="s">
        <v>77</v>
      </c>
      <c r="P593" s="8"/>
    </row>
    <row r="595" spans="1:16" s="10" customFormat="1" x14ac:dyDescent="0.2">
      <c r="A595" s="9" t="s">
        <v>188</v>
      </c>
      <c r="B595" s="9"/>
      <c r="C595" s="9"/>
      <c r="D595" s="9"/>
      <c r="E595" s="9"/>
      <c r="F595" s="9"/>
      <c r="G595" s="9"/>
      <c r="H595" s="9">
        <f>SUM(H592:H594)</f>
        <v>0</v>
      </c>
      <c r="I595" s="9">
        <f t="shared" ref="I595:L595" si="107">SUM(I592:I594)</f>
        <v>83.49</v>
      </c>
      <c r="J595" s="9">
        <f t="shared" si="107"/>
        <v>0</v>
      </c>
      <c r="K595" s="9">
        <f t="shared" si="107"/>
        <v>5070</v>
      </c>
      <c r="L595" s="9">
        <f t="shared" si="107"/>
        <v>0</v>
      </c>
      <c r="M595" s="9"/>
      <c r="N595" s="9"/>
      <c r="O595" s="9"/>
      <c r="P595" s="9"/>
    </row>
    <row r="597" spans="1:16" x14ac:dyDescent="0.2">
      <c r="A597" s="5">
        <v>3</v>
      </c>
      <c r="B597" s="5">
        <v>3639</v>
      </c>
      <c r="C597" s="5">
        <v>5171</v>
      </c>
      <c r="D597" s="5">
        <v>32007000000</v>
      </c>
      <c r="E597" s="5"/>
      <c r="F597" s="5"/>
      <c r="G597" s="5"/>
      <c r="H597" s="6"/>
      <c r="I597" s="6"/>
      <c r="J597" s="6"/>
      <c r="K597" s="6">
        <v>120</v>
      </c>
      <c r="L597" s="7"/>
      <c r="M597" s="8" t="s">
        <v>87</v>
      </c>
      <c r="N597" s="8" t="s">
        <v>189</v>
      </c>
      <c r="O597" s="8" t="s">
        <v>24</v>
      </c>
      <c r="P597" s="8"/>
    </row>
    <row r="599" spans="1:16" s="10" customFormat="1" x14ac:dyDescent="0.2">
      <c r="A599" s="9" t="s">
        <v>189</v>
      </c>
      <c r="B599" s="9"/>
      <c r="C599" s="9"/>
      <c r="D599" s="9"/>
      <c r="E599" s="9"/>
      <c r="F599" s="9"/>
      <c r="G599" s="9"/>
      <c r="H599" s="9">
        <f>SUM(H596:H598)</f>
        <v>0</v>
      </c>
      <c r="I599" s="9">
        <f t="shared" ref="I599:L599" si="108">SUM(I596:I598)</f>
        <v>0</v>
      </c>
      <c r="J599" s="9">
        <f t="shared" si="108"/>
        <v>0</v>
      </c>
      <c r="K599" s="9">
        <f t="shared" si="108"/>
        <v>120</v>
      </c>
      <c r="L599" s="9">
        <f t="shared" si="108"/>
        <v>0</v>
      </c>
      <c r="M599" s="9"/>
      <c r="N599" s="9"/>
      <c r="O599" s="9"/>
      <c r="P599" s="9"/>
    </row>
    <row r="601" spans="1:16" x14ac:dyDescent="0.2">
      <c r="A601" s="5">
        <v>3</v>
      </c>
      <c r="B601" s="5">
        <v>3639</v>
      </c>
      <c r="C601" s="5">
        <v>6121</v>
      </c>
      <c r="D601" s="5">
        <v>32008000000</v>
      </c>
      <c r="E601" s="5"/>
      <c r="F601" s="5"/>
      <c r="G601" s="5"/>
      <c r="H601" s="6"/>
      <c r="I601" s="6">
        <v>2500</v>
      </c>
      <c r="J601" s="6"/>
      <c r="K601" s="6">
        <v>520</v>
      </c>
      <c r="L601" s="7"/>
      <c r="M601" s="8" t="s">
        <v>88</v>
      </c>
      <c r="N601" s="8" t="s">
        <v>190</v>
      </c>
      <c r="O601" s="8" t="s">
        <v>24</v>
      </c>
      <c r="P601" s="8"/>
    </row>
    <row r="603" spans="1:16" s="10" customFormat="1" x14ac:dyDescent="0.2">
      <c r="A603" s="9" t="s">
        <v>190</v>
      </c>
      <c r="B603" s="9"/>
      <c r="C603" s="9"/>
      <c r="D603" s="9"/>
      <c r="E603" s="9"/>
      <c r="F603" s="9"/>
      <c r="G603" s="9"/>
      <c r="H603" s="9">
        <f>SUM(H600:H602)</f>
        <v>0</v>
      </c>
      <c r="I603" s="9">
        <f t="shared" ref="I603:L603" si="109">SUM(I600:I602)</f>
        <v>2500</v>
      </c>
      <c r="J603" s="9">
        <f t="shared" si="109"/>
        <v>0</v>
      </c>
      <c r="K603" s="9">
        <f t="shared" si="109"/>
        <v>520</v>
      </c>
      <c r="L603" s="9">
        <f t="shared" si="109"/>
        <v>0</v>
      </c>
      <c r="M603" s="9"/>
      <c r="N603" s="9"/>
      <c r="O603" s="9"/>
      <c r="P603" s="9"/>
    </row>
    <row r="605" spans="1:16" x14ac:dyDescent="0.2">
      <c r="A605" s="5">
        <v>3</v>
      </c>
      <c r="B605" s="5">
        <v>2212</v>
      </c>
      <c r="C605" s="5">
        <v>6121</v>
      </c>
      <c r="D605" s="5">
        <v>32009000000</v>
      </c>
      <c r="E605" s="5"/>
      <c r="F605" s="5"/>
      <c r="G605" s="5"/>
      <c r="H605" s="6"/>
      <c r="I605" s="6">
        <v>1983.3412499999999</v>
      </c>
      <c r="J605" s="6">
        <v>715.11</v>
      </c>
      <c r="K605" s="6">
        <v>12000</v>
      </c>
      <c r="L605" s="7">
        <v>19000</v>
      </c>
      <c r="M605" s="8" t="s">
        <v>88</v>
      </c>
      <c r="N605" s="8" t="s">
        <v>228</v>
      </c>
      <c r="O605" s="8" t="s">
        <v>72</v>
      </c>
      <c r="P605" s="8"/>
    </row>
    <row r="607" spans="1:16" s="10" customFormat="1" x14ac:dyDescent="0.2">
      <c r="A607" s="9" t="s">
        <v>228</v>
      </c>
      <c r="B607" s="9"/>
      <c r="C607" s="9"/>
      <c r="D607" s="9"/>
      <c r="E607" s="9"/>
      <c r="F607" s="9"/>
      <c r="G607" s="9"/>
      <c r="H607" s="9">
        <f>SUM(H604:H606)</f>
        <v>0</v>
      </c>
      <c r="I607" s="9">
        <f t="shared" ref="I607:L607" si="110">SUM(I604:I606)</f>
        <v>1983.3412499999999</v>
      </c>
      <c r="J607" s="9">
        <f t="shared" si="110"/>
        <v>715.11</v>
      </c>
      <c r="K607" s="9">
        <f t="shared" si="110"/>
        <v>12000</v>
      </c>
      <c r="L607" s="9">
        <f t="shared" si="110"/>
        <v>19000</v>
      </c>
      <c r="M607" s="9"/>
      <c r="N607" s="9"/>
      <c r="O607" s="9"/>
      <c r="P607" s="9"/>
    </row>
    <row r="609" spans="1:16" x14ac:dyDescent="0.2">
      <c r="A609" s="5">
        <v>3</v>
      </c>
      <c r="B609" s="5">
        <v>3412</v>
      </c>
      <c r="C609" s="5">
        <v>5169</v>
      </c>
      <c r="D609" s="5">
        <v>32010000000</v>
      </c>
      <c r="E609" s="5"/>
      <c r="F609" s="5"/>
      <c r="G609" s="5"/>
      <c r="H609" s="6"/>
      <c r="I609" s="6">
        <v>190.48599999999999</v>
      </c>
      <c r="J609" s="6"/>
      <c r="K609" s="6"/>
      <c r="L609" s="7"/>
      <c r="M609" s="8" t="s">
        <v>99</v>
      </c>
      <c r="N609" s="8" t="s">
        <v>191</v>
      </c>
      <c r="O609" s="8" t="s">
        <v>59</v>
      </c>
      <c r="P609" s="8"/>
    </row>
    <row r="610" spans="1:16" x14ac:dyDescent="0.2">
      <c r="A610" s="5">
        <v>3</v>
      </c>
      <c r="B610" s="5">
        <v>3412</v>
      </c>
      <c r="C610" s="5">
        <v>5171</v>
      </c>
      <c r="D610" s="5">
        <v>32010000000</v>
      </c>
      <c r="E610" s="5"/>
      <c r="F610" s="5"/>
      <c r="G610" s="5"/>
      <c r="H610" s="6"/>
      <c r="I610" s="6">
        <v>1924.1420000000001</v>
      </c>
      <c r="J610" s="6"/>
      <c r="K610" s="6"/>
      <c r="L610" s="7"/>
      <c r="M610" s="8" t="s">
        <v>87</v>
      </c>
      <c r="N610" s="8" t="s">
        <v>191</v>
      </c>
      <c r="O610" s="8" t="s">
        <v>59</v>
      </c>
      <c r="P610" s="8"/>
    </row>
    <row r="611" spans="1:16" x14ac:dyDescent="0.2">
      <c r="A611" s="5">
        <v>3</v>
      </c>
      <c r="B611" s="5">
        <v>3412</v>
      </c>
      <c r="C611" s="5">
        <v>6121</v>
      </c>
      <c r="D611" s="5">
        <v>32010000000</v>
      </c>
      <c r="E611" s="5"/>
      <c r="F611" s="5"/>
      <c r="G611" s="5"/>
      <c r="H611" s="6"/>
      <c r="I611" s="6">
        <v>2202.1999999999998</v>
      </c>
      <c r="J611" s="6"/>
      <c r="K611" s="6"/>
      <c r="L611" s="7"/>
      <c r="M611" s="8" t="s">
        <v>88</v>
      </c>
      <c r="N611" s="8" t="s">
        <v>191</v>
      </c>
      <c r="O611" s="8" t="s">
        <v>59</v>
      </c>
      <c r="P611" s="8"/>
    </row>
    <row r="613" spans="1:16" s="10" customFormat="1" x14ac:dyDescent="0.2">
      <c r="A613" s="9" t="s">
        <v>191</v>
      </c>
      <c r="B613" s="9"/>
      <c r="C613" s="9"/>
      <c r="D613" s="9"/>
      <c r="E613" s="9"/>
      <c r="F613" s="9"/>
      <c r="G613" s="9"/>
      <c r="H613" s="9">
        <f>SUM(H608:H612)</f>
        <v>0</v>
      </c>
      <c r="I613" s="9">
        <f t="shared" ref="I613:L613" si="111">SUM(I608:I612)</f>
        <v>4316.8279999999995</v>
      </c>
      <c r="J613" s="9">
        <f t="shared" si="111"/>
        <v>0</v>
      </c>
      <c r="K613" s="9">
        <f t="shared" si="111"/>
        <v>0</v>
      </c>
      <c r="L613" s="9">
        <f t="shared" si="111"/>
        <v>0</v>
      </c>
      <c r="M613" s="9"/>
      <c r="N613" s="9"/>
      <c r="O613" s="9"/>
      <c r="P613" s="9"/>
    </row>
    <row r="615" spans="1:16" x14ac:dyDescent="0.2">
      <c r="A615" s="5">
        <v>3</v>
      </c>
      <c r="B615" s="5">
        <v>2219</v>
      </c>
      <c r="C615" s="5">
        <v>5171</v>
      </c>
      <c r="D615" s="5">
        <v>32011000000</v>
      </c>
      <c r="E615" s="5"/>
      <c r="F615" s="5"/>
      <c r="G615" s="5"/>
      <c r="H615" s="6"/>
      <c r="I615" s="6"/>
      <c r="J615" s="6"/>
      <c r="K615" s="6">
        <v>200</v>
      </c>
      <c r="L615" s="7">
        <v>500</v>
      </c>
      <c r="M615" s="8" t="s">
        <v>87</v>
      </c>
      <c r="N615" s="8" t="s">
        <v>192</v>
      </c>
      <c r="O615" s="8" t="s">
        <v>77</v>
      </c>
      <c r="P615" s="8"/>
    </row>
    <row r="616" spans="1:16" x14ac:dyDescent="0.2">
      <c r="A616" s="5">
        <v>3</v>
      </c>
      <c r="B616" s="5">
        <v>2219</v>
      </c>
      <c r="C616" s="5">
        <v>6121</v>
      </c>
      <c r="D616" s="5">
        <v>32011000000</v>
      </c>
      <c r="E616" s="5"/>
      <c r="F616" s="5"/>
      <c r="G616" s="5"/>
      <c r="H616" s="6"/>
      <c r="I616" s="6"/>
      <c r="J616" s="6"/>
      <c r="K616" s="6">
        <v>800</v>
      </c>
      <c r="L616" s="7">
        <v>2500</v>
      </c>
      <c r="M616" s="8" t="s">
        <v>88</v>
      </c>
      <c r="N616" s="8" t="s">
        <v>192</v>
      </c>
      <c r="O616" s="8" t="s">
        <v>77</v>
      </c>
      <c r="P616" s="8"/>
    </row>
    <row r="618" spans="1:16" s="10" customFormat="1" x14ac:dyDescent="0.2">
      <c r="A618" s="9" t="s">
        <v>192</v>
      </c>
      <c r="B618" s="9"/>
      <c r="C618" s="9"/>
      <c r="D618" s="9"/>
      <c r="E618" s="9"/>
      <c r="F618" s="9"/>
      <c r="G618" s="9"/>
      <c r="H618" s="9">
        <f>SUM(H614:H617)</f>
        <v>0</v>
      </c>
      <c r="I618" s="9">
        <f t="shared" ref="I618:L618" si="112">SUM(I614:I617)</f>
        <v>0</v>
      </c>
      <c r="J618" s="9">
        <f t="shared" si="112"/>
        <v>0</v>
      </c>
      <c r="K618" s="9">
        <f t="shared" si="112"/>
        <v>1000</v>
      </c>
      <c r="L618" s="9">
        <f t="shared" si="112"/>
        <v>3000</v>
      </c>
      <c r="M618" s="9"/>
      <c r="N618" s="9"/>
      <c r="O618" s="9"/>
      <c r="P618" s="9"/>
    </row>
    <row r="620" spans="1:16" x14ac:dyDescent="0.2">
      <c r="A620" s="5">
        <v>3</v>
      </c>
      <c r="B620" s="5">
        <v>3322</v>
      </c>
      <c r="C620" s="5">
        <v>5171</v>
      </c>
      <c r="D620" s="5">
        <v>32012000000</v>
      </c>
      <c r="E620" s="5"/>
      <c r="F620" s="5"/>
      <c r="G620" s="5"/>
      <c r="H620" s="6"/>
      <c r="I620" s="6">
        <v>3208.8225499999999</v>
      </c>
      <c r="J620" s="6">
        <v>257.86149999999998</v>
      </c>
      <c r="K620" s="6">
        <v>4700</v>
      </c>
      <c r="L620" s="7">
        <v>1300</v>
      </c>
      <c r="M620" s="8" t="s">
        <v>87</v>
      </c>
      <c r="N620" s="8" t="s">
        <v>81</v>
      </c>
      <c r="O620" s="8" t="s">
        <v>156</v>
      </c>
      <c r="P620" s="8"/>
    </row>
    <row r="621" spans="1:16" x14ac:dyDescent="0.2">
      <c r="A621" s="5">
        <v>3</v>
      </c>
      <c r="B621" s="5">
        <v>3322</v>
      </c>
      <c r="C621" s="5">
        <v>5171</v>
      </c>
      <c r="D621" s="5">
        <v>32012000000</v>
      </c>
      <c r="E621" s="5"/>
      <c r="F621" s="5"/>
      <c r="G621" s="5">
        <v>34054</v>
      </c>
      <c r="H621" s="6"/>
      <c r="I621" s="6">
        <v>400</v>
      </c>
      <c r="J621" s="6"/>
      <c r="K621" s="6"/>
      <c r="L621" s="7"/>
      <c r="M621" s="8" t="s">
        <v>87</v>
      </c>
      <c r="N621" s="8" t="s">
        <v>81</v>
      </c>
      <c r="O621" s="8" t="s">
        <v>156</v>
      </c>
      <c r="P621" s="8" t="s">
        <v>62</v>
      </c>
    </row>
    <row r="622" spans="1:16" x14ac:dyDescent="0.2">
      <c r="A622" s="5">
        <v>3</v>
      </c>
      <c r="B622" s="5">
        <v>3322</v>
      </c>
      <c r="C622" s="5">
        <v>6121</v>
      </c>
      <c r="D622" s="5">
        <v>32012000000</v>
      </c>
      <c r="E622" s="5"/>
      <c r="F622" s="5"/>
      <c r="G622" s="5"/>
      <c r="H622" s="6"/>
      <c r="I622" s="6">
        <v>649.15169000000003</v>
      </c>
      <c r="J622" s="6">
        <v>84.848759999999999</v>
      </c>
      <c r="K622" s="6">
        <v>200</v>
      </c>
      <c r="L622" s="7">
        <v>200</v>
      </c>
      <c r="M622" s="8" t="s">
        <v>88</v>
      </c>
      <c r="N622" s="8" t="s">
        <v>81</v>
      </c>
      <c r="O622" s="8" t="s">
        <v>156</v>
      </c>
      <c r="P622" s="8"/>
    </row>
    <row r="624" spans="1:16" s="10" customFormat="1" x14ac:dyDescent="0.2">
      <c r="A624" s="9" t="s">
        <v>81</v>
      </c>
      <c r="B624" s="9"/>
      <c r="C624" s="9"/>
      <c r="D624" s="9"/>
      <c r="E624" s="9"/>
      <c r="F624" s="9"/>
      <c r="G624" s="9"/>
      <c r="H624" s="9">
        <f>SUM(H619:H623)</f>
        <v>0</v>
      </c>
      <c r="I624" s="9">
        <f t="shared" ref="I624:L624" si="113">SUM(I619:I623)</f>
        <v>4257.9742399999996</v>
      </c>
      <c r="J624" s="9">
        <f t="shared" si="113"/>
        <v>342.71025999999995</v>
      </c>
      <c r="K624" s="9">
        <f t="shared" si="113"/>
        <v>4900</v>
      </c>
      <c r="L624" s="9">
        <f t="shared" si="113"/>
        <v>1500</v>
      </c>
      <c r="M624" s="9"/>
      <c r="N624" s="9"/>
      <c r="O624" s="9"/>
      <c r="P624" s="9"/>
    </row>
    <row r="625" spans="1:16" x14ac:dyDescent="0.2">
      <c r="A625" s="5"/>
      <c r="B625" s="5"/>
      <c r="C625" s="5"/>
      <c r="D625" s="5"/>
      <c r="E625" s="5"/>
      <c r="F625" s="5"/>
      <c r="G625" s="5"/>
      <c r="H625" s="6"/>
      <c r="I625" s="6"/>
      <c r="J625" s="6"/>
      <c r="K625" s="6"/>
      <c r="L625" s="7"/>
      <c r="M625" s="8"/>
      <c r="N625" s="8"/>
      <c r="O625" s="8"/>
      <c r="P625" s="8"/>
    </row>
    <row r="626" spans="1:16" x14ac:dyDescent="0.2">
      <c r="A626" s="5">
        <v>3</v>
      </c>
      <c r="B626" s="5">
        <v>2212</v>
      </c>
      <c r="C626" s="5">
        <v>6121</v>
      </c>
      <c r="D626" s="5">
        <v>32013000000</v>
      </c>
      <c r="E626" s="5"/>
      <c r="F626" s="5"/>
      <c r="G626" s="5"/>
      <c r="H626" s="6"/>
      <c r="I626" s="6"/>
      <c r="J626" s="6"/>
      <c r="K626" s="6"/>
      <c r="L626" s="7">
        <v>1200</v>
      </c>
      <c r="M626" s="8" t="s">
        <v>88</v>
      </c>
      <c r="N626" s="8" t="s">
        <v>234</v>
      </c>
      <c r="O626" s="8" t="s">
        <v>72</v>
      </c>
      <c r="P626" s="8"/>
    </row>
    <row r="628" spans="1:16" x14ac:dyDescent="0.2">
      <c r="A628" s="9" t="s">
        <v>234</v>
      </c>
      <c r="B628" s="9"/>
      <c r="C628" s="9"/>
      <c r="D628" s="9"/>
      <c r="E628" s="9"/>
      <c r="F628" s="9"/>
      <c r="G628" s="9"/>
      <c r="H628" s="9">
        <f>SUM(H625:H627)</f>
        <v>0</v>
      </c>
      <c r="I628" s="9">
        <f>SUM(I625:I627)</f>
        <v>0</v>
      </c>
      <c r="J628" s="9">
        <f>SUM(J625:J627)</f>
        <v>0</v>
      </c>
      <c r="K628" s="9">
        <f>SUM(K625:K627)</f>
        <v>0</v>
      </c>
      <c r="L628" s="9">
        <f>SUM(L625:L627)</f>
        <v>1200</v>
      </c>
      <c r="M628" s="9"/>
      <c r="N628" s="9"/>
      <c r="O628" s="9"/>
      <c r="P628" s="9"/>
    </row>
    <row r="630" spans="1:16" x14ac:dyDescent="0.2">
      <c r="A630" s="5">
        <v>3</v>
      </c>
      <c r="B630" s="5">
        <v>3639</v>
      </c>
      <c r="C630" s="5">
        <v>5167</v>
      </c>
      <c r="D630" s="5">
        <v>32014000000</v>
      </c>
      <c r="E630" s="5"/>
      <c r="F630" s="5"/>
      <c r="G630" s="5"/>
      <c r="H630" s="6"/>
      <c r="I630" s="6"/>
      <c r="J630" s="6">
        <v>12.1</v>
      </c>
      <c r="K630" s="6">
        <v>13</v>
      </c>
      <c r="L630" s="7">
        <v>50</v>
      </c>
      <c r="M630" s="8" t="s">
        <v>138</v>
      </c>
      <c r="N630" s="8" t="s">
        <v>82</v>
      </c>
      <c r="O630" s="8" t="s">
        <v>24</v>
      </c>
      <c r="P630" s="8"/>
    </row>
    <row r="631" spans="1:16" x14ac:dyDescent="0.2">
      <c r="A631" s="5">
        <v>3</v>
      </c>
      <c r="B631" s="5">
        <v>3639</v>
      </c>
      <c r="C631" s="5">
        <v>6121</v>
      </c>
      <c r="D631" s="5">
        <v>32014000000</v>
      </c>
      <c r="E631" s="5"/>
      <c r="F631" s="5"/>
      <c r="G631" s="5"/>
      <c r="H631" s="6"/>
      <c r="I631" s="6">
        <v>6050.893</v>
      </c>
      <c r="J631" s="6">
        <v>275.88</v>
      </c>
      <c r="K631" s="6">
        <v>3487</v>
      </c>
      <c r="L631" s="7">
        <v>500</v>
      </c>
      <c r="M631" s="8" t="s">
        <v>88</v>
      </c>
      <c r="N631" s="8" t="s">
        <v>82</v>
      </c>
      <c r="O631" s="8" t="s">
        <v>24</v>
      </c>
      <c r="P631" s="8"/>
    </row>
    <row r="633" spans="1:16" s="10" customFormat="1" x14ac:dyDescent="0.2">
      <c r="A633" s="9" t="s">
        <v>82</v>
      </c>
      <c r="B633" s="9"/>
      <c r="C633" s="9"/>
      <c r="D633" s="9"/>
      <c r="E633" s="9"/>
      <c r="F633" s="9"/>
      <c r="G633" s="9"/>
      <c r="H633" s="9">
        <f>SUM(H625:H632)</f>
        <v>0</v>
      </c>
      <c r="I633" s="9">
        <f t="shared" ref="I633:K633" si="114">SUM(I625:I632)</f>
        <v>6050.893</v>
      </c>
      <c r="J633" s="9">
        <f t="shared" si="114"/>
        <v>287.98</v>
      </c>
      <c r="K633" s="9">
        <f t="shared" si="114"/>
        <v>3500</v>
      </c>
      <c r="L633" s="9">
        <f>SUM(L630:L632)</f>
        <v>550</v>
      </c>
      <c r="M633" s="9"/>
      <c r="N633" s="9"/>
      <c r="O633" s="9"/>
      <c r="P633" s="9"/>
    </row>
    <row r="635" spans="1:16" x14ac:dyDescent="0.2">
      <c r="A635" s="5">
        <v>3</v>
      </c>
      <c r="B635" s="5">
        <v>2212</v>
      </c>
      <c r="C635" s="5">
        <v>6121</v>
      </c>
      <c r="D635" s="5">
        <v>32015000000</v>
      </c>
      <c r="E635" s="5"/>
      <c r="F635" s="5"/>
      <c r="G635" s="5"/>
      <c r="H635" s="6"/>
      <c r="I635" s="6">
        <v>4557.3905599999998</v>
      </c>
      <c r="J635" s="6"/>
      <c r="K635" s="6"/>
      <c r="L635" s="7"/>
      <c r="M635" s="8" t="s">
        <v>88</v>
      </c>
      <c r="N635" s="8" t="s">
        <v>193</v>
      </c>
      <c r="O635" s="8" t="s">
        <v>72</v>
      </c>
      <c r="P635" s="8"/>
    </row>
    <row r="637" spans="1:16" s="10" customFormat="1" x14ac:dyDescent="0.2">
      <c r="A637" s="9" t="s">
        <v>193</v>
      </c>
      <c r="B637" s="9"/>
      <c r="C637" s="9"/>
      <c r="D637" s="9"/>
      <c r="E637" s="9"/>
      <c r="F637" s="9"/>
      <c r="G637" s="9"/>
      <c r="H637" s="9">
        <f>SUM(H634:H636)</f>
        <v>0</v>
      </c>
      <c r="I637" s="9">
        <f t="shared" ref="I637:L637" si="115">SUM(I634:I636)</f>
        <v>4557.3905599999998</v>
      </c>
      <c r="J637" s="9">
        <f t="shared" si="115"/>
        <v>0</v>
      </c>
      <c r="K637" s="9">
        <f t="shared" si="115"/>
        <v>0</v>
      </c>
      <c r="L637" s="9">
        <f t="shared" si="115"/>
        <v>0</v>
      </c>
      <c r="M637" s="9"/>
      <c r="N637" s="9"/>
      <c r="O637" s="9"/>
      <c r="P637" s="9"/>
    </row>
    <row r="639" spans="1:16" x14ac:dyDescent="0.2">
      <c r="A639" s="5">
        <v>3</v>
      </c>
      <c r="B639" s="5">
        <v>2212</v>
      </c>
      <c r="C639" s="5">
        <v>6121</v>
      </c>
      <c r="D639" s="5">
        <v>32101000000</v>
      </c>
      <c r="E639" s="5"/>
      <c r="F639" s="5"/>
      <c r="G639" s="5"/>
      <c r="H639" s="6"/>
      <c r="I639" s="6"/>
      <c r="J639" s="6"/>
      <c r="K639" s="6">
        <v>10000</v>
      </c>
      <c r="L639" s="7"/>
      <c r="M639" s="8" t="s">
        <v>88</v>
      </c>
      <c r="N639" s="8" t="s">
        <v>194</v>
      </c>
      <c r="O639" s="8" t="s">
        <v>72</v>
      </c>
      <c r="P639" s="8"/>
    </row>
    <row r="641" spans="1:16" s="10" customFormat="1" x14ac:dyDescent="0.2">
      <c r="A641" s="9" t="s">
        <v>194</v>
      </c>
      <c r="B641" s="9"/>
      <c r="C641" s="9"/>
      <c r="D641" s="9"/>
      <c r="E641" s="9"/>
      <c r="F641" s="9"/>
      <c r="G641" s="9"/>
      <c r="H641" s="9">
        <f>SUM(H638:H640)</f>
        <v>0</v>
      </c>
      <c r="I641" s="9">
        <f t="shared" ref="I641:L641" si="116">SUM(I638:I640)</f>
        <v>0</v>
      </c>
      <c r="J641" s="9">
        <f t="shared" si="116"/>
        <v>0</v>
      </c>
      <c r="K641" s="9">
        <f t="shared" si="116"/>
        <v>10000</v>
      </c>
      <c r="L641" s="9">
        <f t="shared" si="116"/>
        <v>0</v>
      </c>
      <c r="M641" s="9"/>
      <c r="N641" s="9"/>
      <c r="O641" s="9"/>
      <c r="P641" s="9"/>
    </row>
    <row r="643" spans="1:16" x14ac:dyDescent="0.2">
      <c r="A643" s="5">
        <v>3</v>
      </c>
      <c r="B643" s="5">
        <v>2212</v>
      </c>
      <c r="C643" s="5">
        <v>6121</v>
      </c>
      <c r="D643" s="5">
        <v>32102000000</v>
      </c>
      <c r="E643" s="5"/>
      <c r="F643" s="5"/>
      <c r="G643" s="5"/>
      <c r="H643" s="6"/>
      <c r="I643" s="6"/>
      <c r="J643" s="6">
        <v>2461.0622400000002</v>
      </c>
      <c r="K643" s="6">
        <v>6100</v>
      </c>
      <c r="L643" s="7"/>
      <c r="M643" s="8" t="s">
        <v>88</v>
      </c>
      <c r="N643" s="8" t="s">
        <v>195</v>
      </c>
      <c r="O643" s="8" t="s">
        <v>72</v>
      </c>
      <c r="P643" s="8"/>
    </row>
    <row r="645" spans="1:16" s="10" customFormat="1" x14ac:dyDescent="0.2">
      <c r="A645" s="9" t="s">
        <v>195</v>
      </c>
      <c r="B645" s="9"/>
      <c r="C645" s="9"/>
      <c r="D645" s="9"/>
      <c r="E645" s="9"/>
      <c r="F645" s="9"/>
      <c r="G645" s="9"/>
      <c r="H645" s="9">
        <f>SUM(H642:H644)</f>
        <v>0</v>
      </c>
      <c r="I645" s="9">
        <f t="shared" ref="I645:L645" si="117">SUM(I642:I644)</f>
        <v>0</v>
      </c>
      <c r="J645" s="9">
        <f t="shared" si="117"/>
        <v>2461.0622400000002</v>
      </c>
      <c r="K645" s="9">
        <f t="shared" si="117"/>
        <v>6100</v>
      </c>
      <c r="L645" s="9">
        <f t="shared" si="117"/>
        <v>0</v>
      </c>
      <c r="M645" s="9"/>
      <c r="N645" s="9"/>
      <c r="O645" s="9"/>
      <c r="P645" s="9"/>
    </row>
    <row r="647" spans="1:16" x14ac:dyDescent="0.2">
      <c r="A647" s="5">
        <v>3</v>
      </c>
      <c r="B647" s="5">
        <v>2212</v>
      </c>
      <c r="C647" s="5">
        <v>6121</v>
      </c>
      <c r="D647" s="5">
        <v>32103000000</v>
      </c>
      <c r="E647" s="5"/>
      <c r="F647" s="5"/>
      <c r="G647" s="5"/>
      <c r="H647" s="6"/>
      <c r="I647" s="6"/>
      <c r="J647" s="6">
        <v>321.38377000000003</v>
      </c>
      <c r="K647" s="6">
        <v>350</v>
      </c>
      <c r="L647" s="7"/>
      <c r="M647" s="8" t="s">
        <v>88</v>
      </c>
      <c r="N647" s="8" t="s">
        <v>196</v>
      </c>
      <c r="O647" s="8" t="s">
        <v>72</v>
      </c>
      <c r="P647" s="8"/>
    </row>
    <row r="649" spans="1:16" s="10" customFormat="1" x14ac:dyDescent="0.2">
      <c r="A649" s="9" t="s">
        <v>196</v>
      </c>
      <c r="B649" s="9"/>
      <c r="C649" s="9"/>
      <c r="D649" s="9"/>
      <c r="E649" s="9"/>
      <c r="F649" s="9"/>
      <c r="G649" s="9"/>
      <c r="H649" s="9">
        <f>SUM(H646:H648)</f>
        <v>0</v>
      </c>
      <c r="I649" s="9">
        <f t="shared" ref="I649:L649" si="118">SUM(I646:I648)</f>
        <v>0</v>
      </c>
      <c r="J649" s="9">
        <f t="shared" si="118"/>
        <v>321.38377000000003</v>
      </c>
      <c r="K649" s="9">
        <f t="shared" si="118"/>
        <v>350</v>
      </c>
      <c r="L649" s="9">
        <f t="shared" si="118"/>
        <v>0</v>
      </c>
      <c r="M649" s="9"/>
      <c r="N649" s="9"/>
      <c r="O649" s="9"/>
      <c r="P649" s="9"/>
    </row>
    <row r="651" spans="1:16" x14ac:dyDescent="0.2">
      <c r="A651" s="5">
        <v>3</v>
      </c>
      <c r="B651" s="5">
        <v>3113</v>
      </c>
      <c r="C651" s="5">
        <v>6121</v>
      </c>
      <c r="D651" s="5">
        <v>32104000000</v>
      </c>
      <c r="E651" s="5"/>
      <c r="F651" s="5"/>
      <c r="G651" s="5"/>
      <c r="H651" s="6"/>
      <c r="I651" s="6"/>
      <c r="J651" s="6">
        <v>107.69</v>
      </c>
      <c r="K651" s="6">
        <v>14000</v>
      </c>
      <c r="L651" s="7">
        <v>2000</v>
      </c>
      <c r="M651" s="8" t="s">
        <v>88</v>
      </c>
      <c r="N651" s="8" t="s">
        <v>197</v>
      </c>
      <c r="O651" s="8" t="s">
        <v>126</v>
      </c>
      <c r="P651" s="8"/>
    </row>
    <row r="653" spans="1:16" s="10" customFormat="1" x14ac:dyDescent="0.2">
      <c r="A653" s="9" t="s">
        <v>197</v>
      </c>
      <c r="B653" s="9"/>
      <c r="C653" s="9"/>
      <c r="D653" s="9"/>
      <c r="E653" s="9"/>
      <c r="F653" s="9"/>
      <c r="G653" s="9"/>
      <c r="H653" s="9">
        <f>SUM(H650:H652)</f>
        <v>0</v>
      </c>
      <c r="I653" s="9">
        <f t="shared" ref="I653:L653" si="119">SUM(I650:I652)</f>
        <v>0</v>
      </c>
      <c r="J653" s="9">
        <f t="shared" si="119"/>
        <v>107.69</v>
      </c>
      <c r="K653" s="9">
        <f t="shared" si="119"/>
        <v>14000</v>
      </c>
      <c r="L653" s="9">
        <f t="shared" si="119"/>
        <v>2000</v>
      </c>
      <c r="M653" s="9"/>
      <c r="N653" s="9"/>
      <c r="O653" s="9"/>
      <c r="P653" s="9"/>
    </row>
    <row r="655" spans="1:16" x14ac:dyDescent="0.2">
      <c r="A655" s="5">
        <v>3</v>
      </c>
      <c r="B655" s="5">
        <v>3111</v>
      </c>
      <c r="C655" s="5">
        <v>6121</v>
      </c>
      <c r="D655" s="5">
        <v>32105000000</v>
      </c>
      <c r="E655" s="5"/>
      <c r="F655" s="5"/>
      <c r="G655" s="5"/>
      <c r="H655" s="6"/>
      <c r="I655" s="6"/>
      <c r="J655" s="6"/>
      <c r="K655" s="6">
        <v>7000</v>
      </c>
      <c r="L655" s="7">
        <v>12800</v>
      </c>
      <c r="M655" s="8" t="s">
        <v>88</v>
      </c>
      <c r="N655" s="8" t="s">
        <v>227</v>
      </c>
      <c r="O655" s="8" t="s">
        <v>36</v>
      </c>
      <c r="P655" s="8"/>
    </row>
    <row r="657" spans="1:16" s="10" customFormat="1" x14ac:dyDescent="0.2">
      <c r="A657" s="9" t="s">
        <v>227</v>
      </c>
      <c r="B657" s="9"/>
      <c r="C657" s="9"/>
      <c r="D657" s="9"/>
      <c r="E657" s="9"/>
      <c r="F657" s="9"/>
      <c r="G657" s="9"/>
      <c r="H657" s="9">
        <f>SUM(H654:H656)</f>
        <v>0</v>
      </c>
      <c r="I657" s="9">
        <f t="shared" ref="I657:L657" si="120">SUM(I654:I656)</f>
        <v>0</v>
      </c>
      <c r="J657" s="9">
        <f t="shared" si="120"/>
        <v>0</v>
      </c>
      <c r="K657" s="9">
        <f t="shared" si="120"/>
        <v>7000</v>
      </c>
      <c r="L657" s="9">
        <f t="shared" si="120"/>
        <v>12800</v>
      </c>
      <c r="M657" s="9"/>
      <c r="N657" s="9"/>
      <c r="O657" s="9"/>
      <c r="P657" s="9"/>
    </row>
    <row r="659" spans="1:16" x14ac:dyDescent="0.2">
      <c r="A659" s="5">
        <v>3</v>
      </c>
      <c r="B659" s="5">
        <v>3412</v>
      </c>
      <c r="C659" s="5">
        <v>6121</v>
      </c>
      <c r="D659" s="5">
        <v>32106000000</v>
      </c>
      <c r="E659" s="5"/>
      <c r="F659" s="5"/>
      <c r="G659" s="5"/>
      <c r="H659" s="6"/>
      <c r="I659" s="6"/>
      <c r="J659" s="6">
        <v>577.89599999999996</v>
      </c>
      <c r="K659" s="6">
        <v>25000</v>
      </c>
      <c r="L659" s="7">
        <v>21500</v>
      </c>
      <c r="M659" s="8" t="s">
        <v>88</v>
      </c>
      <c r="N659" s="8" t="s">
        <v>229</v>
      </c>
      <c r="O659" s="8" t="s">
        <v>59</v>
      </c>
      <c r="P659" s="8"/>
    </row>
    <row r="661" spans="1:16" s="10" customFormat="1" x14ac:dyDescent="0.2">
      <c r="A661" s="9" t="s">
        <v>229</v>
      </c>
      <c r="B661" s="9"/>
      <c r="C661" s="9"/>
      <c r="D661" s="9"/>
      <c r="E661" s="9"/>
      <c r="F661" s="9"/>
      <c r="G661" s="9"/>
      <c r="H661" s="9">
        <f>SUM(H658:H660)</f>
        <v>0</v>
      </c>
      <c r="I661" s="9">
        <f t="shared" ref="I661:L661" si="121">SUM(I658:I660)</f>
        <v>0</v>
      </c>
      <c r="J661" s="9">
        <f t="shared" si="121"/>
        <v>577.89599999999996</v>
      </c>
      <c r="K661" s="9">
        <f t="shared" si="121"/>
        <v>25000</v>
      </c>
      <c r="L661" s="9">
        <f t="shared" si="121"/>
        <v>21500</v>
      </c>
      <c r="M661" s="9"/>
      <c r="N661" s="9"/>
      <c r="O661" s="9"/>
      <c r="P661" s="9"/>
    </row>
    <row r="663" spans="1:16" x14ac:dyDescent="0.2">
      <c r="A663" s="5">
        <v>3</v>
      </c>
      <c r="B663" s="5">
        <v>3412</v>
      </c>
      <c r="C663" s="5">
        <v>5169</v>
      </c>
      <c r="D663" s="5">
        <v>32107000000</v>
      </c>
      <c r="E663" s="5"/>
      <c r="F663" s="5"/>
      <c r="G663" s="5"/>
      <c r="H663" s="6"/>
      <c r="I663" s="6"/>
      <c r="J663" s="6">
        <v>86.071920000000006</v>
      </c>
      <c r="K663" s="6">
        <v>2000</v>
      </c>
      <c r="L663" s="7">
        <v>1000</v>
      </c>
      <c r="M663" s="8" t="s">
        <v>99</v>
      </c>
      <c r="N663" s="8" t="s">
        <v>198</v>
      </c>
      <c r="O663" s="8" t="s">
        <v>59</v>
      </c>
      <c r="P663" s="8"/>
    </row>
    <row r="664" spans="1:16" x14ac:dyDescent="0.2">
      <c r="A664" s="5">
        <v>3</v>
      </c>
      <c r="B664" s="5">
        <v>3412</v>
      </c>
      <c r="C664" s="5">
        <v>6121</v>
      </c>
      <c r="D664" s="5">
        <v>32107000000</v>
      </c>
      <c r="E664" s="5"/>
      <c r="F664" s="5"/>
      <c r="G664" s="5"/>
      <c r="H664" s="6"/>
      <c r="I664" s="6"/>
      <c r="J664" s="6"/>
      <c r="K664" s="6">
        <v>2100</v>
      </c>
      <c r="L664" s="7">
        <v>300</v>
      </c>
      <c r="M664" s="8" t="s">
        <v>88</v>
      </c>
      <c r="N664" s="8" t="s">
        <v>198</v>
      </c>
      <c r="O664" s="8" t="s">
        <v>59</v>
      </c>
      <c r="P664" s="8"/>
    </row>
    <row r="665" spans="1:16" x14ac:dyDescent="0.2">
      <c r="A665" s="17">
        <v>3</v>
      </c>
      <c r="B665" s="17">
        <v>3412</v>
      </c>
      <c r="C665" s="17">
        <v>6122</v>
      </c>
      <c r="D665" s="5">
        <v>32107000000</v>
      </c>
      <c r="E665" s="17"/>
      <c r="F665" s="17"/>
      <c r="G665" s="17"/>
      <c r="H665" s="18"/>
      <c r="I665" s="18"/>
      <c r="J665" s="18"/>
      <c r="K665" s="18"/>
      <c r="L665" s="19">
        <v>200</v>
      </c>
      <c r="M665" s="8" t="s">
        <v>98</v>
      </c>
      <c r="N665" s="8" t="s">
        <v>198</v>
      </c>
      <c r="O665" s="8" t="s">
        <v>59</v>
      </c>
      <c r="P665" s="20"/>
    </row>
    <row r="667" spans="1:16" s="10" customFormat="1" x14ac:dyDescent="0.2">
      <c r="A667" s="9" t="s">
        <v>198</v>
      </c>
      <c r="B667" s="9"/>
      <c r="C667" s="9"/>
      <c r="D667" s="9"/>
      <c r="E667" s="9"/>
      <c r="F667" s="9"/>
      <c r="G667" s="9"/>
      <c r="H667" s="9">
        <f>SUM(H662:H666)</f>
        <v>0</v>
      </c>
      <c r="I667" s="9">
        <f t="shared" ref="I667:L667" si="122">SUM(I662:I666)</f>
        <v>0</v>
      </c>
      <c r="J667" s="9">
        <f t="shared" si="122"/>
        <v>86.071920000000006</v>
      </c>
      <c r="K667" s="9">
        <f t="shared" si="122"/>
        <v>4100</v>
      </c>
      <c r="L667" s="9">
        <f t="shared" si="122"/>
        <v>1500</v>
      </c>
      <c r="M667" s="9"/>
      <c r="N667" s="9"/>
      <c r="O667" s="9"/>
      <c r="P667" s="9"/>
    </row>
    <row r="669" spans="1:16" x14ac:dyDescent="0.2">
      <c r="A669" s="5">
        <v>3</v>
      </c>
      <c r="B669" s="5">
        <v>3412</v>
      </c>
      <c r="C669" s="5">
        <v>6121</v>
      </c>
      <c r="D669" s="5">
        <v>32108000000</v>
      </c>
      <c r="E669" s="5"/>
      <c r="F669" s="5"/>
      <c r="G669" s="5"/>
      <c r="H669" s="6"/>
      <c r="I669" s="6"/>
      <c r="J669" s="6">
        <v>416.72399999999999</v>
      </c>
      <c r="K669" s="6">
        <v>11000</v>
      </c>
      <c r="L669" s="7">
        <v>10000</v>
      </c>
      <c r="M669" s="8" t="s">
        <v>88</v>
      </c>
      <c r="N669" s="8" t="s">
        <v>231</v>
      </c>
      <c r="O669" s="8" t="s">
        <v>59</v>
      </c>
      <c r="P669" s="8"/>
    </row>
    <row r="671" spans="1:16" s="10" customFormat="1" x14ac:dyDescent="0.2">
      <c r="A671" s="9" t="s">
        <v>230</v>
      </c>
      <c r="B671" s="9"/>
      <c r="C671" s="9"/>
      <c r="D671" s="9"/>
      <c r="E671" s="9"/>
      <c r="F671" s="9"/>
      <c r="G671" s="9"/>
      <c r="H671" s="9">
        <f>SUM(H668:H670)</f>
        <v>0</v>
      </c>
      <c r="I671" s="9">
        <f>SUM(I668:I670)</f>
        <v>0</v>
      </c>
      <c r="J671" s="9">
        <f>SUM(J668:J670)</f>
        <v>416.72399999999999</v>
      </c>
      <c r="K671" s="9">
        <f>SUM(K668:K670)</f>
        <v>11000</v>
      </c>
      <c r="L671" s="9">
        <f>SUM(L668:L670)</f>
        <v>10000</v>
      </c>
      <c r="M671" s="9"/>
      <c r="N671" s="9"/>
      <c r="O671" s="9"/>
      <c r="P671" s="9"/>
    </row>
    <row r="673" spans="1:16" x14ac:dyDescent="0.2">
      <c r="A673" s="5">
        <v>3</v>
      </c>
      <c r="B673" s="5">
        <v>3412</v>
      </c>
      <c r="C673" s="5">
        <v>6121</v>
      </c>
      <c r="D673" s="5">
        <v>32110000000</v>
      </c>
      <c r="E673" s="5"/>
      <c r="F673" s="5"/>
      <c r="G673" s="5"/>
      <c r="H673" s="6"/>
      <c r="I673" s="6"/>
      <c r="J673" s="6">
        <v>1557.4849999999999</v>
      </c>
      <c r="K673" s="6">
        <v>1560</v>
      </c>
      <c r="L673" s="7"/>
      <c r="M673" s="8" t="s">
        <v>88</v>
      </c>
      <c r="N673" s="8" t="s">
        <v>199</v>
      </c>
      <c r="O673" s="8" t="s">
        <v>59</v>
      </c>
      <c r="P673" s="8"/>
    </row>
    <row r="675" spans="1:16" s="10" customFormat="1" x14ac:dyDescent="0.2">
      <c r="A675" s="9" t="s">
        <v>199</v>
      </c>
      <c r="B675" s="9"/>
      <c r="C675" s="9"/>
      <c r="D675" s="9"/>
      <c r="E675" s="9"/>
      <c r="F675" s="9"/>
      <c r="G675" s="9"/>
      <c r="H675" s="9">
        <f>SUM(H672:H674)</f>
        <v>0</v>
      </c>
      <c r="I675" s="9">
        <f t="shared" ref="I675:L675" si="123">SUM(I672:I674)</f>
        <v>0</v>
      </c>
      <c r="J675" s="9">
        <f t="shared" si="123"/>
        <v>1557.4849999999999</v>
      </c>
      <c r="K675" s="9">
        <f t="shared" si="123"/>
        <v>1560</v>
      </c>
      <c r="L675" s="9">
        <f t="shared" si="123"/>
        <v>0</v>
      </c>
      <c r="M675" s="9"/>
      <c r="N675" s="9"/>
      <c r="O675" s="9"/>
      <c r="P675" s="9"/>
    </row>
    <row r="677" spans="1:16" x14ac:dyDescent="0.2">
      <c r="A677" s="5">
        <v>3</v>
      </c>
      <c r="B677" s="5">
        <v>3412</v>
      </c>
      <c r="C677" s="5">
        <v>6121</v>
      </c>
      <c r="D677" s="5">
        <v>32112000000</v>
      </c>
      <c r="E677" s="5"/>
      <c r="F677" s="5"/>
      <c r="G677" s="5"/>
      <c r="H677" s="6"/>
      <c r="I677" s="6"/>
      <c r="J677" s="6"/>
      <c r="K677" s="6">
        <v>1300</v>
      </c>
      <c r="L677" s="7">
        <v>300</v>
      </c>
      <c r="M677" s="8" t="s">
        <v>88</v>
      </c>
      <c r="N677" s="8" t="s">
        <v>200</v>
      </c>
      <c r="O677" s="8" t="s">
        <v>59</v>
      </c>
      <c r="P677" s="8"/>
    </row>
    <row r="679" spans="1:16" s="10" customFormat="1" x14ac:dyDescent="0.2">
      <c r="A679" s="9" t="s">
        <v>221</v>
      </c>
      <c r="B679" s="9"/>
      <c r="C679" s="9"/>
      <c r="D679" s="9"/>
      <c r="E679" s="9"/>
      <c r="F679" s="9"/>
      <c r="G679" s="9"/>
      <c r="H679" s="9">
        <f>SUM(H676:H678)</f>
        <v>0</v>
      </c>
      <c r="I679" s="9">
        <f t="shared" ref="I679:K679" si="124">SUM(I676:I678)</f>
        <v>0</v>
      </c>
      <c r="J679" s="9">
        <f t="shared" si="124"/>
        <v>0</v>
      </c>
      <c r="K679" s="9">
        <f t="shared" si="124"/>
        <v>1300</v>
      </c>
      <c r="L679" s="9">
        <f>SUM(L676:L678)</f>
        <v>300</v>
      </c>
      <c r="M679" s="9"/>
      <c r="N679" s="9"/>
      <c r="O679" s="9"/>
      <c r="P679" s="9"/>
    </row>
    <row r="681" spans="1:16" x14ac:dyDescent="0.2">
      <c r="A681" s="5">
        <v>3</v>
      </c>
      <c r="B681" s="5">
        <v>2212</v>
      </c>
      <c r="C681" s="5">
        <v>6121</v>
      </c>
      <c r="D681" s="5">
        <v>32113000000</v>
      </c>
      <c r="E681" s="5"/>
      <c r="F681" s="5"/>
      <c r="G681" s="5"/>
      <c r="H681" s="6"/>
      <c r="I681" s="6"/>
      <c r="J681" s="6"/>
      <c r="K681" s="6"/>
      <c r="L681" s="7">
        <v>1000</v>
      </c>
      <c r="M681" s="8" t="s">
        <v>88</v>
      </c>
      <c r="N681" s="8" t="s">
        <v>235</v>
      </c>
      <c r="O681" s="8" t="s">
        <v>72</v>
      </c>
      <c r="P681" s="8"/>
    </row>
    <row r="683" spans="1:16" x14ac:dyDescent="0.2">
      <c r="A683" s="9" t="s">
        <v>235</v>
      </c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>
        <f>SUM(L680:L682)</f>
        <v>1000</v>
      </c>
      <c r="M683" s="9"/>
      <c r="N683" s="9"/>
      <c r="O683" s="9"/>
      <c r="P683" s="9"/>
    </row>
    <row r="685" spans="1:16" x14ac:dyDescent="0.2">
      <c r="A685" s="5">
        <v>3</v>
      </c>
      <c r="B685" s="5">
        <v>2212</v>
      </c>
      <c r="C685" s="5">
        <v>6121</v>
      </c>
      <c r="D685" s="5">
        <v>32114000000</v>
      </c>
      <c r="E685" s="5"/>
      <c r="F685" s="5"/>
      <c r="G685" s="5"/>
      <c r="H685" s="6"/>
      <c r="I685" s="6"/>
      <c r="J685" s="6"/>
      <c r="K685" s="6"/>
      <c r="L685" s="7">
        <v>800</v>
      </c>
      <c r="M685" s="8" t="s">
        <v>88</v>
      </c>
      <c r="N685" s="8" t="s">
        <v>236</v>
      </c>
      <c r="O685" s="8" t="s">
        <v>72</v>
      </c>
      <c r="P685" s="8"/>
    </row>
    <row r="687" spans="1:16" x14ac:dyDescent="0.2">
      <c r="A687" s="9" t="s">
        <v>236</v>
      </c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>
        <f>SUM(L684:L686)</f>
        <v>800</v>
      </c>
      <c r="M687" s="9"/>
      <c r="N687" s="9"/>
      <c r="O687" s="9"/>
      <c r="P687" s="9"/>
    </row>
    <row r="689" spans="1:16" x14ac:dyDescent="0.2">
      <c r="A689" s="5">
        <v>3</v>
      </c>
      <c r="B689" s="5">
        <v>3113</v>
      </c>
      <c r="C689" s="5">
        <v>6121</v>
      </c>
      <c r="D689" s="5">
        <v>32117000000</v>
      </c>
      <c r="E689" s="5"/>
      <c r="F689" s="5"/>
      <c r="G689" s="5"/>
      <c r="H689" s="6"/>
      <c r="I689" s="6"/>
      <c r="J689" s="6"/>
      <c r="K689" s="6"/>
      <c r="L689" s="7">
        <v>4000</v>
      </c>
      <c r="M689" s="8" t="s">
        <v>88</v>
      </c>
      <c r="N689" s="8" t="s">
        <v>237</v>
      </c>
      <c r="O689" s="8" t="s">
        <v>126</v>
      </c>
      <c r="P689" s="8"/>
    </row>
    <row r="691" spans="1:16" x14ac:dyDescent="0.2">
      <c r="A691" s="9" t="s">
        <v>237</v>
      </c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>
        <f>SUM(L688:L690)</f>
        <v>4000</v>
      </c>
      <c r="M691" s="9"/>
      <c r="N691" s="9"/>
      <c r="O691" s="9"/>
      <c r="P691" s="9"/>
    </row>
    <row r="693" spans="1:16" x14ac:dyDescent="0.2">
      <c r="A693" s="5">
        <v>3</v>
      </c>
      <c r="B693" s="5">
        <v>2212</v>
      </c>
      <c r="C693" s="5">
        <v>6121</v>
      </c>
      <c r="D693" s="5">
        <v>32201000000</v>
      </c>
      <c r="E693" s="5"/>
      <c r="F693" s="5"/>
      <c r="G693" s="5"/>
      <c r="H693" s="6"/>
      <c r="I693" s="6"/>
      <c r="J693" s="6"/>
      <c r="K693" s="6"/>
      <c r="L693" s="7">
        <v>13000</v>
      </c>
      <c r="M693" s="8" t="s">
        <v>88</v>
      </c>
      <c r="N693" s="8" t="s">
        <v>204</v>
      </c>
      <c r="O693" s="8" t="s">
        <v>72</v>
      </c>
      <c r="P693" s="8"/>
    </row>
    <row r="694" spans="1:16" x14ac:dyDescent="0.2">
      <c r="A694" s="5"/>
      <c r="B694" s="5"/>
      <c r="C694" s="5"/>
      <c r="D694" s="5"/>
      <c r="E694" s="5"/>
      <c r="F694" s="5"/>
      <c r="G694" s="5"/>
      <c r="H694" s="6"/>
      <c r="I694" s="6"/>
      <c r="J694" s="6"/>
      <c r="K694" s="6"/>
      <c r="L694" s="7"/>
      <c r="M694" s="8"/>
      <c r="N694" s="8"/>
      <c r="O694" s="8"/>
      <c r="P694" s="8"/>
    </row>
    <row r="695" spans="1:16" s="10" customFormat="1" x14ac:dyDescent="0.2">
      <c r="A695" s="21" t="s">
        <v>204</v>
      </c>
      <c r="B695" s="21"/>
      <c r="C695" s="21"/>
      <c r="D695" s="21"/>
      <c r="E695" s="21"/>
      <c r="F695" s="21"/>
      <c r="G695" s="21"/>
      <c r="H695" s="21"/>
      <c r="I695" s="21"/>
      <c r="J695" s="21"/>
      <c r="K695" s="21"/>
      <c r="L695" s="21">
        <f>SUM(L692:L694)</f>
        <v>13000</v>
      </c>
      <c r="M695" s="21"/>
      <c r="N695" s="21"/>
      <c r="O695" s="21"/>
      <c r="P695" s="21"/>
    </row>
    <row r="697" spans="1:16" x14ac:dyDescent="0.2">
      <c r="A697" s="5">
        <v>3</v>
      </c>
      <c r="B697" s="5">
        <v>3113</v>
      </c>
      <c r="C697" s="5">
        <v>6121</v>
      </c>
      <c r="D697" s="5">
        <v>32202000000</v>
      </c>
      <c r="E697" s="5"/>
      <c r="F697" s="5"/>
      <c r="G697" s="5"/>
      <c r="H697" s="6"/>
      <c r="I697" s="6"/>
      <c r="J697" s="6"/>
      <c r="K697" s="6"/>
      <c r="L697" s="7">
        <v>24000</v>
      </c>
      <c r="M697" s="8" t="s">
        <v>88</v>
      </c>
      <c r="N697" s="8" t="s">
        <v>224</v>
      </c>
      <c r="O697" s="8" t="s">
        <v>126</v>
      </c>
      <c r="P697" s="8"/>
    </row>
    <row r="698" spans="1:16" x14ac:dyDescent="0.2">
      <c r="A698" s="5"/>
      <c r="B698" s="5"/>
      <c r="C698" s="5"/>
      <c r="D698" s="5"/>
      <c r="E698" s="5"/>
      <c r="F698" s="5"/>
      <c r="G698" s="5"/>
      <c r="H698" s="6"/>
      <c r="I698" s="6"/>
      <c r="J698" s="6"/>
      <c r="K698" s="6"/>
      <c r="L698" s="7"/>
      <c r="M698" s="8"/>
      <c r="N698" s="8"/>
      <c r="O698" s="8"/>
      <c r="P698" s="8"/>
    </row>
    <row r="699" spans="1:16" s="10" customFormat="1" x14ac:dyDescent="0.2">
      <c r="A699" s="21" t="s">
        <v>224</v>
      </c>
      <c r="B699" s="21"/>
      <c r="C699" s="21"/>
      <c r="D699" s="21"/>
      <c r="E699" s="21"/>
      <c r="F699" s="21"/>
      <c r="G699" s="21"/>
      <c r="H699" s="21"/>
      <c r="I699" s="21"/>
      <c r="J699" s="21"/>
      <c r="K699" s="21"/>
      <c r="L699" s="21">
        <f>SUM(L696:L698)</f>
        <v>24000</v>
      </c>
      <c r="M699" s="21"/>
      <c r="N699" s="21"/>
      <c r="O699" s="21"/>
      <c r="P699" s="21"/>
    </row>
    <row r="701" spans="1:16" x14ac:dyDescent="0.2">
      <c r="A701" s="5">
        <v>3</v>
      </c>
      <c r="B701" s="5">
        <v>3113</v>
      </c>
      <c r="C701" s="5">
        <v>6121</v>
      </c>
      <c r="D701" s="5">
        <v>32203000000</v>
      </c>
      <c r="E701" s="5"/>
      <c r="F701" s="5"/>
      <c r="G701" s="5"/>
      <c r="H701" s="6"/>
      <c r="I701" s="6"/>
      <c r="J701" s="6"/>
      <c r="K701" s="6"/>
      <c r="L701" s="7">
        <v>12000</v>
      </c>
      <c r="M701" s="8" t="s">
        <v>88</v>
      </c>
      <c r="N701" s="8" t="s">
        <v>205</v>
      </c>
      <c r="O701" s="8" t="s">
        <v>126</v>
      </c>
      <c r="P701" s="8"/>
    </row>
    <row r="702" spans="1:16" x14ac:dyDescent="0.2">
      <c r="A702" s="5"/>
      <c r="B702" s="5"/>
      <c r="C702" s="5"/>
      <c r="D702" s="5"/>
      <c r="E702" s="5"/>
      <c r="F702" s="5"/>
      <c r="G702" s="5"/>
      <c r="H702" s="6"/>
      <c r="I702" s="6"/>
      <c r="J702" s="6"/>
      <c r="K702" s="6"/>
      <c r="L702" s="7"/>
      <c r="M702" s="8"/>
      <c r="N702" s="8"/>
      <c r="O702" s="8"/>
      <c r="P702" s="8"/>
    </row>
    <row r="703" spans="1:16" s="10" customFormat="1" x14ac:dyDescent="0.2">
      <c r="A703" s="21" t="s">
        <v>205</v>
      </c>
      <c r="B703" s="21"/>
      <c r="C703" s="21"/>
      <c r="D703" s="21"/>
      <c r="E703" s="21"/>
      <c r="F703" s="21"/>
      <c r="G703" s="21"/>
      <c r="H703" s="21"/>
      <c r="I703" s="21"/>
      <c r="J703" s="21"/>
      <c r="K703" s="21"/>
      <c r="L703" s="21">
        <f>SUM(L700:L702)</f>
        <v>12000</v>
      </c>
      <c r="M703" s="21"/>
      <c r="N703" s="21"/>
      <c r="O703" s="21"/>
      <c r="P703" s="21"/>
    </row>
    <row r="705" spans="1:16" x14ac:dyDescent="0.2">
      <c r="A705" s="5">
        <v>3</v>
      </c>
      <c r="B705" s="5">
        <v>3113</v>
      </c>
      <c r="C705" s="5">
        <v>6121</v>
      </c>
      <c r="D705" s="5">
        <v>32204000000</v>
      </c>
      <c r="E705" s="5"/>
      <c r="F705" s="5"/>
      <c r="G705" s="5"/>
      <c r="H705" s="6"/>
      <c r="I705" s="6"/>
      <c r="J705" s="6"/>
      <c r="K705" s="6"/>
      <c r="L705" s="7">
        <v>6000</v>
      </c>
      <c r="M705" s="8" t="s">
        <v>88</v>
      </c>
      <c r="N705" s="8" t="s">
        <v>206</v>
      </c>
      <c r="O705" s="8" t="s">
        <v>126</v>
      </c>
      <c r="P705" s="8"/>
    </row>
    <row r="706" spans="1:16" x14ac:dyDescent="0.2">
      <c r="A706" s="5"/>
      <c r="B706" s="5"/>
      <c r="C706" s="5"/>
      <c r="D706" s="5"/>
      <c r="E706" s="5"/>
      <c r="F706" s="5"/>
      <c r="G706" s="5"/>
      <c r="H706" s="6"/>
      <c r="I706" s="6"/>
      <c r="J706" s="6"/>
      <c r="K706" s="6"/>
      <c r="L706" s="7"/>
      <c r="M706" s="8"/>
      <c r="N706" s="8"/>
      <c r="O706" s="8"/>
      <c r="P706" s="8"/>
    </row>
    <row r="707" spans="1:16" s="10" customFormat="1" x14ac:dyDescent="0.2">
      <c r="A707" s="21" t="s">
        <v>206</v>
      </c>
      <c r="B707" s="21"/>
      <c r="C707" s="21"/>
      <c r="D707" s="21"/>
      <c r="E707" s="21"/>
      <c r="F707" s="21"/>
      <c r="G707" s="21"/>
      <c r="H707" s="21"/>
      <c r="I707" s="21"/>
      <c r="J707" s="21"/>
      <c r="K707" s="21"/>
      <c r="L707" s="21">
        <f>SUM(L704:L706)</f>
        <v>6000</v>
      </c>
      <c r="M707" s="21"/>
      <c r="N707" s="21"/>
      <c r="O707" s="21"/>
      <c r="P707" s="21"/>
    </row>
    <row r="709" spans="1:16" x14ac:dyDescent="0.2">
      <c r="A709" s="5">
        <v>3</v>
      </c>
      <c r="B709" s="5">
        <v>3113</v>
      </c>
      <c r="C709" s="5">
        <v>6121</v>
      </c>
      <c r="D709" s="5">
        <v>32205000000</v>
      </c>
      <c r="E709" s="5"/>
      <c r="F709" s="5"/>
      <c r="G709" s="5"/>
      <c r="H709" s="6"/>
      <c r="I709" s="6"/>
      <c r="J709" s="6"/>
      <c r="K709" s="6"/>
      <c r="L709" s="7">
        <v>6000</v>
      </c>
      <c r="M709" s="8" t="s">
        <v>88</v>
      </c>
      <c r="N709" s="8" t="s">
        <v>207</v>
      </c>
      <c r="O709" s="8" t="s">
        <v>126</v>
      </c>
      <c r="P709" s="8"/>
    </row>
    <row r="710" spans="1:16" x14ac:dyDescent="0.2">
      <c r="A710" s="5"/>
      <c r="B710" s="5"/>
      <c r="C710" s="5"/>
      <c r="D710" s="5"/>
      <c r="E710" s="5"/>
      <c r="F710" s="5"/>
      <c r="G710" s="5"/>
      <c r="H710" s="6"/>
      <c r="I710" s="6"/>
      <c r="J710" s="6"/>
      <c r="K710" s="6"/>
      <c r="L710" s="7"/>
      <c r="M710" s="8"/>
      <c r="N710" s="8"/>
      <c r="O710" s="8"/>
      <c r="P710" s="8"/>
    </row>
    <row r="711" spans="1:16" s="10" customFormat="1" x14ac:dyDescent="0.2">
      <c r="A711" s="21" t="s">
        <v>207</v>
      </c>
      <c r="B711" s="21"/>
      <c r="C711" s="21"/>
      <c r="D711" s="21"/>
      <c r="E711" s="21"/>
      <c r="F711" s="21"/>
      <c r="G711" s="21"/>
      <c r="H711" s="21"/>
      <c r="I711" s="21"/>
      <c r="J711" s="21"/>
      <c r="K711" s="21"/>
      <c r="L711" s="21">
        <f>SUM(L708:L710)</f>
        <v>6000</v>
      </c>
      <c r="M711" s="21"/>
      <c r="N711" s="21"/>
      <c r="O711" s="21"/>
      <c r="P711" s="21"/>
    </row>
    <row r="713" spans="1:16" x14ac:dyDescent="0.2">
      <c r="A713" s="14">
        <v>3</v>
      </c>
      <c r="B713" s="14">
        <v>3111</v>
      </c>
      <c r="C713" s="14">
        <v>6121</v>
      </c>
      <c r="D713" s="14">
        <v>32206000000</v>
      </c>
      <c r="L713" s="15">
        <v>13400</v>
      </c>
      <c r="M713" s="8" t="s">
        <v>88</v>
      </c>
      <c r="N713" s="16" t="s">
        <v>225</v>
      </c>
      <c r="O713" s="8" t="s">
        <v>36</v>
      </c>
    </row>
    <row r="714" spans="1:16" x14ac:dyDescent="0.2">
      <c r="A714" s="5"/>
      <c r="B714" s="5"/>
      <c r="C714" s="5"/>
      <c r="D714" s="5"/>
      <c r="E714" s="5"/>
      <c r="F714" s="5"/>
      <c r="G714" s="5"/>
      <c r="H714" s="6"/>
      <c r="I714" s="6"/>
      <c r="J714" s="6"/>
      <c r="K714" s="6"/>
      <c r="L714" s="7"/>
      <c r="M714" s="8"/>
      <c r="N714" s="8"/>
      <c r="O714" s="8"/>
      <c r="P714" s="8"/>
    </row>
    <row r="715" spans="1:16" s="10" customFormat="1" x14ac:dyDescent="0.2">
      <c r="A715" s="21" t="s">
        <v>225</v>
      </c>
      <c r="B715" s="21"/>
      <c r="C715" s="21"/>
      <c r="D715" s="21"/>
      <c r="E715" s="21"/>
      <c r="F715" s="21"/>
      <c r="G715" s="21"/>
      <c r="H715" s="21"/>
      <c r="I715" s="21"/>
      <c r="J715" s="21"/>
      <c r="K715" s="21"/>
      <c r="L715" s="21">
        <f>SUM(L712:L714)</f>
        <v>13400</v>
      </c>
      <c r="M715" s="21"/>
      <c r="N715" s="21"/>
      <c r="O715" s="21"/>
      <c r="P715" s="21"/>
    </row>
    <row r="717" spans="1:16" x14ac:dyDescent="0.2">
      <c r="A717" s="14">
        <v>3</v>
      </c>
      <c r="B717" s="14">
        <v>3111</v>
      </c>
      <c r="C717" s="14">
        <v>6121</v>
      </c>
      <c r="D717" s="14">
        <v>32207000000</v>
      </c>
      <c r="L717" s="15">
        <v>13000</v>
      </c>
      <c r="M717" s="8" t="s">
        <v>88</v>
      </c>
      <c r="N717" s="16" t="s">
        <v>226</v>
      </c>
      <c r="O717" s="8" t="s">
        <v>36</v>
      </c>
    </row>
    <row r="718" spans="1:16" x14ac:dyDescent="0.2">
      <c r="A718" s="5"/>
      <c r="B718" s="5"/>
      <c r="C718" s="5"/>
      <c r="D718" s="5"/>
      <c r="E718" s="5"/>
      <c r="F718" s="5"/>
      <c r="G718" s="5"/>
      <c r="H718" s="6"/>
      <c r="I718" s="6"/>
      <c r="J718" s="6"/>
      <c r="K718" s="6"/>
      <c r="L718" s="7"/>
      <c r="M718" s="8"/>
      <c r="N718" s="8"/>
      <c r="O718" s="8"/>
      <c r="P718" s="8"/>
    </row>
    <row r="719" spans="1:16" s="10" customFormat="1" x14ac:dyDescent="0.2">
      <c r="A719" s="21" t="s">
        <v>226</v>
      </c>
      <c r="B719" s="21"/>
      <c r="C719" s="21"/>
      <c r="D719" s="21"/>
      <c r="E719" s="21"/>
      <c r="F719" s="21"/>
      <c r="G719" s="21"/>
      <c r="H719" s="21"/>
      <c r="I719" s="21"/>
      <c r="J719" s="21"/>
      <c r="K719" s="21"/>
      <c r="L719" s="21">
        <f>SUM(L716:L718)</f>
        <v>13000</v>
      </c>
      <c r="M719" s="21"/>
      <c r="N719" s="21"/>
      <c r="O719" s="21"/>
      <c r="P719" s="21"/>
    </row>
    <row r="721" spans="1:16" x14ac:dyDescent="0.2">
      <c r="A721" s="14">
        <v>3</v>
      </c>
      <c r="B721" s="14">
        <v>3412</v>
      </c>
      <c r="C721" s="14">
        <v>6121</v>
      </c>
      <c r="D721" s="14">
        <v>32208000000</v>
      </c>
      <c r="L721" s="15">
        <v>6000</v>
      </c>
      <c r="M721" s="8" t="s">
        <v>88</v>
      </c>
      <c r="N721" s="16" t="s">
        <v>232</v>
      </c>
      <c r="O721" s="8" t="s">
        <v>59</v>
      </c>
    </row>
    <row r="722" spans="1:16" x14ac:dyDescent="0.2">
      <c r="A722" s="5"/>
      <c r="B722" s="5"/>
      <c r="C722" s="5"/>
      <c r="D722" s="5"/>
      <c r="E722" s="5"/>
      <c r="F722" s="5"/>
      <c r="G722" s="5"/>
      <c r="H722" s="6"/>
      <c r="I722" s="6"/>
      <c r="J722" s="6"/>
      <c r="K722" s="6"/>
      <c r="L722" s="7"/>
      <c r="M722" s="8"/>
      <c r="N722" s="8"/>
      <c r="O722" s="8"/>
      <c r="P722" s="8"/>
    </row>
    <row r="723" spans="1:16" s="10" customFormat="1" x14ac:dyDescent="0.2">
      <c r="A723" s="21" t="s">
        <v>232</v>
      </c>
      <c r="B723" s="21"/>
      <c r="C723" s="21"/>
      <c r="D723" s="21"/>
      <c r="E723" s="21"/>
      <c r="F723" s="21"/>
      <c r="G723" s="21"/>
      <c r="H723" s="21"/>
      <c r="I723" s="21"/>
      <c r="J723" s="21"/>
      <c r="K723" s="21"/>
      <c r="L723" s="21">
        <f>SUM(L720:L722)</f>
        <v>6000</v>
      </c>
      <c r="M723" s="21"/>
      <c r="N723" s="21"/>
      <c r="O723" s="21"/>
      <c r="P723" s="21"/>
    </row>
    <row r="725" spans="1:16" x14ac:dyDescent="0.2">
      <c r="A725" s="14">
        <v>3</v>
      </c>
      <c r="B725" s="14">
        <v>3421</v>
      </c>
      <c r="C725" s="14">
        <v>6121</v>
      </c>
      <c r="D725" s="14">
        <v>32209000000</v>
      </c>
      <c r="L725" s="15">
        <v>2000</v>
      </c>
      <c r="M725" s="8" t="s">
        <v>88</v>
      </c>
      <c r="N725" s="16" t="s">
        <v>208</v>
      </c>
      <c r="O725" s="8" t="s">
        <v>157</v>
      </c>
    </row>
    <row r="726" spans="1:16" x14ac:dyDescent="0.2">
      <c r="A726" s="5"/>
      <c r="B726" s="5"/>
      <c r="C726" s="5"/>
      <c r="D726" s="5"/>
      <c r="E726" s="5"/>
      <c r="F726" s="5"/>
      <c r="G726" s="5"/>
      <c r="H726" s="6"/>
      <c r="I726" s="6"/>
      <c r="J726" s="6"/>
      <c r="K726" s="6"/>
      <c r="L726" s="7"/>
      <c r="M726" s="8"/>
      <c r="N726" s="8"/>
      <c r="O726" s="8"/>
      <c r="P726" s="8"/>
    </row>
    <row r="727" spans="1:16" s="10" customFormat="1" x14ac:dyDescent="0.2">
      <c r="A727" s="21" t="s">
        <v>208</v>
      </c>
      <c r="B727" s="21"/>
      <c r="C727" s="21"/>
      <c r="D727" s="21"/>
      <c r="E727" s="21"/>
      <c r="F727" s="21"/>
      <c r="G727" s="21"/>
      <c r="H727" s="21"/>
      <c r="I727" s="21"/>
      <c r="J727" s="21"/>
      <c r="K727" s="21"/>
      <c r="L727" s="21">
        <f>SUM(L724:L726)</f>
        <v>2000</v>
      </c>
      <c r="M727" s="21"/>
      <c r="N727" s="21"/>
      <c r="O727" s="21"/>
      <c r="P727" s="21"/>
    </row>
    <row r="729" spans="1:16" x14ac:dyDescent="0.2">
      <c r="A729" s="14">
        <v>3</v>
      </c>
      <c r="B729" s="14">
        <v>3412</v>
      </c>
      <c r="C729" s="14">
        <v>5171</v>
      </c>
      <c r="D729" s="14">
        <v>32210000000</v>
      </c>
      <c r="L729" s="15">
        <v>10500</v>
      </c>
      <c r="M729" s="16" t="s">
        <v>87</v>
      </c>
      <c r="N729" s="16" t="s">
        <v>233</v>
      </c>
      <c r="O729" s="8" t="s">
        <v>59</v>
      </c>
    </row>
    <row r="730" spans="1:16" x14ac:dyDescent="0.2">
      <c r="A730" s="14">
        <v>3</v>
      </c>
      <c r="B730" s="14">
        <v>3412</v>
      </c>
      <c r="C730" s="14">
        <v>5169</v>
      </c>
      <c r="D730" s="14">
        <v>32210000000</v>
      </c>
      <c r="L730" s="15">
        <v>500</v>
      </c>
      <c r="M730" s="16" t="s">
        <v>99</v>
      </c>
      <c r="N730" s="16" t="s">
        <v>233</v>
      </c>
      <c r="O730" s="8" t="s">
        <v>59</v>
      </c>
    </row>
    <row r="731" spans="1:16" x14ac:dyDescent="0.2">
      <c r="A731" s="5"/>
      <c r="B731" s="5"/>
      <c r="C731" s="5"/>
      <c r="D731" s="5"/>
      <c r="E731" s="5"/>
      <c r="F731" s="5"/>
      <c r="G731" s="5"/>
      <c r="H731" s="6"/>
      <c r="I731" s="6"/>
      <c r="J731" s="6"/>
      <c r="K731" s="6"/>
      <c r="L731" s="7"/>
      <c r="M731" s="8"/>
      <c r="N731" s="8"/>
      <c r="O731" s="8"/>
      <c r="P731" s="8"/>
    </row>
    <row r="732" spans="1:16" s="10" customFormat="1" x14ac:dyDescent="0.2">
      <c r="A732" s="21" t="s">
        <v>233</v>
      </c>
      <c r="B732" s="21"/>
      <c r="C732" s="21"/>
      <c r="D732" s="21"/>
      <c r="E732" s="21"/>
      <c r="F732" s="21"/>
      <c r="G732" s="21"/>
      <c r="H732" s="21"/>
      <c r="I732" s="21"/>
      <c r="J732" s="21"/>
      <c r="K732" s="21"/>
      <c r="L732" s="21">
        <f>SUM(L728:L731)</f>
        <v>11000</v>
      </c>
      <c r="M732" s="21"/>
      <c r="N732" s="21"/>
      <c r="O732" s="21"/>
      <c r="P732" s="21"/>
    </row>
    <row r="734" spans="1:16" x14ac:dyDescent="0.2">
      <c r="A734" s="14">
        <v>3</v>
      </c>
      <c r="B734" s="14">
        <v>3639</v>
      </c>
      <c r="C734" s="14">
        <v>6121</v>
      </c>
      <c r="D734" s="14">
        <v>32211000000</v>
      </c>
      <c r="L734" s="15">
        <v>4000</v>
      </c>
      <c r="M734" s="8" t="s">
        <v>88</v>
      </c>
      <c r="N734" s="16" t="s">
        <v>209</v>
      </c>
      <c r="O734" s="8" t="s">
        <v>24</v>
      </c>
    </row>
    <row r="735" spans="1:16" x14ac:dyDescent="0.2">
      <c r="A735" s="5"/>
      <c r="B735" s="5"/>
      <c r="C735" s="5"/>
      <c r="D735" s="5"/>
      <c r="E735" s="5"/>
      <c r="F735" s="5"/>
      <c r="G735" s="5"/>
      <c r="H735" s="6"/>
      <c r="I735" s="6"/>
      <c r="J735" s="6"/>
      <c r="K735" s="6"/>
      <c r="L735" s="7"/>
      <c r="M735" s="8"/>
      <c r="N735" s="8"/>
      <c r="O735" s="8"/>
      <c r="P735" s="8"/>
    </row>
    <row r="736" spans="1:16" s="10" customFormat="1" x14ac:dyDescent="0.2">
      <c r="A736" s="21" t="s">
        <v>209</v>
      </c>
      <c r="B736" s="21"/>
      <c r="C736" s="21"/>
      <c r="D736" s="21"/>
      <c r="E736" s="21"/>
      <c r="F736" s="21"/>
      <c r="G736" s="21"/>
      <c r="H736" s="21"/>
      <c r="I736" s="21"/>
      <c r="J736" s="21"/>
      <c r="K736" s="21"/>
      <c r="L736" s="21">
        <f>SUM(L733:L735)</f>
        <v>4000</v>
      </c>
      <c r="M736" s="21"/>
      <c r="N736" s="21"/>
      <c r="O736" s="21"/>
      <c r="P736" s="21"/>
    </row>
    <row r="738" spans="1:18" x14ac:dyDescent="0.2">
      <c r="A738" s="14">
        <v>3</v>
      </c>
      <c r="B738" s="14">
        <v>3741</v>
      </c>
      <c r="C738" s="14">
        <v>6121</v>
      </c>
      <c r="D738" s="14">
        <v>32212000000</v>
      </c>
      <c r="L738" s="15">
        <v>5000</v>
      </c>
      <c r="M738" s="8" t="s">
        <v>88</v>
      </c>
      <c r="N738" s="16" t="s">
        <v>210</v>
      </c>
      <c r="O738" s="16" t="s">
        <v>147</v>
      </c>
    </row>
    <row r="739" spans="1:18" x14ac:dyDescent="0.2">
      <c r="A739" s="5"/>
      <c r="B739" s="5"/>
      <c r="C739" s="5"/>
      <c r="D739" s="5"/>
      <c r="E739" s="5"/>
      <c r="F739" s="5"/>
      <c r="G739" s="5"/>
      <c r="H739" s="6"/>
      <c r="I739" s="6"/>
      <c r="J739" s="6"/>
      <c r="K739" s="6"/>
      <c r="L739" s="7"/>
      <c r="M739" s="8"/>
      <c r="N739" s="8"/>
      <c r="O739" s="8"/>
      <c r="P739" s="8"/>
    </row>
    <row r="740" spans="1:18" s="10" customFormat="1" x14ac:dyDescent="0.2">
      <c r="A740" s="21" t="s">
        <v>210</v>
      </c>
      <c r="B740" s="21"/>
      <c r="C740" s="21"/>
      <c r="D740" s="21"/>
      <c r="E740" s="21"/>
      <c r="F740" s="21"/>
      <c r="G740" s="21"/>
      <c r="H740" s="21"/>
      <c r="I740" s="21"/>
      <c r="J740" s="21"/>
      <c r="K740" s="21"/>
      <c r="L740" s="21">
        <f>SUM(L737:L739)</f>
        <v>5000</v>
      </c>
      <c r="M740" s="21"/>
      <c r="N740" s="21"/>
      <c r="O740" s="21"/>
      <c r="P740" s="21"/>
    </row>
    <row r="742" spans="1:18" x14ac:dyDescent="0.2">
      <c r="A742" s="14">
        <v>3</v>
      </c>
      <c r="B742" s="14">
        <v>3741</v>
      </c>
      <c r="C742" s="14">
        <v>6121</v>
      </c>
      <c r="D742" s="14">
        <v>32213000000</v>
      </c>
      <c r="L742" s="15">
        <v>5000</v>
      </c>
      <c r="M742" s="8" t="s">
        <v>88</v>
      </c>
      <c r="N742" s="16" t="s">
        <v>211</v>
      </c>
      <c r="O742" s="16" t="s">
        <v>147</v>
      </c>
    </row>
    <row r="743" spans="1:18" x14ac:dyDescent="0.2">
      <c r="A743" s="5"/>
      <c r="B743" s="5"/>
      <c r="C743" s="5"/>
      <c r="D743" s="5"/>
      <c r="E743" s="5"/>
      <c r="F743" s="5"/>
      <c r="G743" s="5"/>
      <c r="H743" s="6"/>
      <c r="I743" s="6"/>
      <c r="J743" s="6"/>
      <c r="K743" s="6"/>
      <c r="L743" s="7"/>
      <c r="M743" s="8"/>
      <c r="N743" s="8"/>
      <c r="O743" s="8"/>
      <c r="P743" s="8"/>
    </row>
    <row r="744" spans="1:18" s="10" customFormat="1" x14ac:dyDescent="0.2">
      <c r="A744" s="21" t="s">
        <v>211</v>
      </c>
      <c r="B744" s="21"/>
      <c r="C744" s="21"/>
      <c r="D744" s="21"/>
      <c r="E744" s="21"/>
      <c r="F744" s="21"/>
      <c r="G744" s="21"/>
      <c r="H744" s="21"/>
      <c r="I744" s="21"/>
      <c r="J744" s="21"/>
      <c r="K744" s="21"/>
      <c r="L744" s="21">
        <f>SUM(L741:L743)</f>
        <v>5000</v>
      </c>
      <c r="M744" s="21"/>
      <c r="N744" s="21"/>
      <c r="O744" s="21"/>
      <c r="P744" s="21"/>
    </row>
    <row r="746" spans="1:18" x14ac:dyDescent="0.2">
      <c r="A746" s="14">
        <v>3</v>
      </c>
      <c r="B746" s="14">
        <v>3639</v>
      </c>
      <c r="C746" s="14">
        <v>6121</v>
      </c>
      <c r="D746" s="14">
        <v>32214000000</v>
      </c>
      <c r="L746" s="15">
        <v>600</v>
      </c>
      <c r="M746" s="8" t="s">
        <v>88</v>
      </c>
      <c r="N746" s="16" t="s">
        <v>212</v>
      </c>
      <c r="O746" s="8" t="s">
        <v>24</v>
      </c>
      <c r="Q746" s="16"/>
      <c r="R746" s="16"/>
    </row>
    <row r="747" spans="1:18" x14ac:dyDescent="0.2">
      <c r="A747" s="5"/>
      <c r="B747" s="5"/>
      <c r="C747" s="5"/>
      <c r="D747" s="5"/>
      <c r="E747" s="5"/>
      <c r="F747" s="5"/>
      <c r="G747" s="5"/>
      <c r="H747" s="6"/>
      <c r="I747" s="6"/>
      <c r="J747" s="6"/>
      <c r="K747" s="6"/>
      <c r="L747" s="7"/>
      <c r="M747" s="8"/>
      <c r="N747" s="8"/>
      <c r="O747" s="8"/>
      <c r="P747" s="8"/>
    </row>
    <row r="748" spans="1:18" s="10" customFormat="1" x14ac:dyDescent="0.2">
      <c r="A748" s="21" t="s">
        <v>212</v>
      </c>
      <c r="B748" s="21"/>
      <c r="C748" s="21"/>
      <c r="D748" s="21"/>
      <c r="E748" s="21"/>
      <c r="F748" s="21"/>
      <c r="G748" s="21"/>
      <c r="H748" s="21"/>
      <c r="I748" s="21"/>
      <c r="J748" s="21"/>
      <c r="K748" s="21"/>
      <c r="L748" s="21">
        <f>SUM(L745:L747)</f>
        <v>600</v>
      </c>
      <c r="M748" s="21"/>
      <c r="N748" s="21"/>
      <c r="O748" s="21"/>
      <c r="P748" s="21"/>
    </row>
    <row r="750" spans="1:18" x14ac:dyDescent="0.2">
      <c r="A750" s="14">
        <v>3</v>
      </c>
      <c r="B750" s="14">
        <v>3639</v>
      </c>
      <c r="C750" s="14">
        <v>6121</v>
      </c>
      <c r="D750" s="14">
        <v>32215000000</v>
      </c>
      <c r="L750" s="15">
        <v>500</v>
      </c>
      <c r="M750" s="8" t="s">
        <v>88</v>
      </c>
      <c r="N750" s="16" t="s">
        <v>213</v>
      </c>
      <c r="O750" s="8" t="s">
        <v>24</v>
      </c>
    </row>
    <row r="751" spans="1:18" x14ac:dyDescent="0.2">
      <c r="A751" s="5"/>
      <c r="B751" s="5"/>
      <c r="C751" s="5"/>
      <c r="D751" s="5"/>
      <c r="E751" s="5"/>
      <c r="F751" s="5"/>
      <c r="G751" s="5"/>
      <c r="H751" s="6"/>
      <c r="I751" s="6"/>
      <c r="J751" s="6"/>
      <c r="K751" s="6"/>
      <c r="L751" s="7"/>
      <c r="M751" s="8"/>
      <c r="N751" s="8"/>
      <c r="O751" s="8"/>
      <c r="P751" s="8"/>
    </row>
    <row r="752" spans="1:18" s="10" customFormat="1" x14ac:dyDescent="0.2">
      <c r="A752" s="21" t="s">
        <v>213</v>
      </c>
      <c r="B752" s="21"/>
      <c r="C752" s="21"/>
      <c r="D752" s="21"/>
      <c r="E752" s="21"/>
      <c r="F752" s="21"/>
      <c r="G752" s="21"/>
      <c r="H752" s="21"/>
      <c r="I752" s="21"/>
      <c r="J752" s="21"/>
      <c r="K752" s="21"/>
      <c r="L752" s="21">
        <f>SUM(L749:L751)</f>
        <v>500</v>
      </c>
      <c r="M752" s="21"/>
      <c r="N752" s="21"/>
      <c r="O752" s="21"/>
      <c r="P752" s="21"/>
    </row>
    <row r="754" spans="1:16" x14ac:dyDescent="0.2">
      <c r="A754" s="14">
        <v>3</v>
      </c>
      <c r="B754" s="14">
        <v>2219</v>
      </c>
      <c r="C754" s="14">
        <v>5171</v>
      </c>
      <c r="D754" s="14">
        <v>32216000000</v>
      </c>
      <c r="L754" s="15">
        <v>530</v>
      </c>
      <c r="M754" s="16" t="s">
        <v>87</v>
      </c>
      <c r="N754" s="16" t="s">
        <v>214</v>
      </c>
      <c r="O754" s="8" t="s">
        <v>77</v>
      </c>
    </row>
    <row r="755" spans="1:16" x14ac:dyDescent="0.2">
      <c r="A755" s="14">
        <v>3</v>
      </c>
      <c r="B755" s="14">
        <v>2219</v>
      </c>
      <c r="C755" s="14">
        <v>5137</v>
      </c>
      <c r="D755" s="14">
        <v>32216000000</v>
      </c>
      <c r="L755" s="15">
        <v>70</v>
      </c>
      <c r="M755" s="8" t="s">
        <v>95</v>
      </c>
      <c r="N755" s="16" t="s">
        <v>214</v>
      </c>
      <c r="O755" s="8" t="s">
        <v>77</v>
      </c>
    </row>
    <row r="756" spans="1:16" x14ac:dyDescent="0.2">
      <c r="A756" s="5"/>
      <c r="B756" s="5"/>
      <c r="C756" s="5"/>
      <c r="D756" s="5"/>
      <c r="E756" s="5"/>
      <c r="F756" s="5"/>
      <c r="G756" s="5"/>
      <c r="H756" s="6"/>
      <c r="I756" s="6"/>
      <c r="J756" s="6"/>
      <c r="K756" s="6"/>
      <c r="L756" s="7"/>
      <c r="M756" s="8"/>
      <c r="N756" s="8"/>
      <c r="O756" s="8"/>
      <c r="P756" s="8"/>
    </row>
    <row r="757" spans="1:16" s="10" customFormat="1" x14ac:dyDescent="0.2">
      <c r="A757" s="21" t="s">
        <v>214</v>
      </c>
      <c r="B757" s="21"/>
      <c r="C757" s="21"/>
      <c r="D757" s="21"/>
      <c r="E757" s="21"/>
      <c r="F757" s="21"/>
      <c r="G757" s="21"/>
      <c r="H757" s="21"/>
      <c r="I757" s="21"/>
      <c r="J757" s="21"/>
      <c r="K757" s="21"/>
      <c r="L757" s="21">
        <f>SUM(L753:L756)</f>
        <v>600</v>
      </c>
      <c r="M757" s="21"/>
      <c r="N757" s="21"/>
      <c r="O757" s="21"/>
      <c r="P757" s="21"/>
    </row>
    <row r="759" spans="1:16" x14ac:dyDescent="0.2">
      <c r="A759" s="14">
        <v>3</v>
      </c>
      <c r="B759" s="14">
        <v>3429</v>
      </c>
      <c r="C759" s="14">
        <v>6121</v>
      </c>
      <c r="D759" s="14">
        <v>32217000000</v>
      </c>
      <c r="L759" s="15">
        <v>400</v>
      </c>
      <c r="M759" s="8" t="s">
        <v>88</v>
      </c>
      <c r="N759" s="16" t="s">
        <v>215</v>
      </c>
      <c r="O759" s="8" t="s">
        <v>175</v>
      </c>
    </row>
    <row r="760" spans="1:16" x14ac:dyDescent="0.2">
      <c r="A760" s="14">
        <v>3</v>
      </c>
      <c r="B760" s="14">
        <v>3429</v>
      </c>
      <c r="C760" s="14">
        <v>6122</v>
      </c>
      <c r="D760" s="14">
        <v>32217000000</v>
      </c>
      <c r="L760" s="15">
        <v>200</v>
      </c>
      <c r="M760" s="8" t="s">
        <v>98</v>
      </c>
      <c r="N760" s="16" t="s">
        <v>215</v>
      </c>
      <c r="O760" s="8" t="s">
        <v>175</v>
      </c>
    </row>
    <row r="761" spans="1:16" x14ac:dyDescent="0.2">
      <c r="A761" s="5"/>
      <c r="B761" s="5"/>
      <c r="C761" s="5"/>
      <c r="D761" s="5"/>
      <c r="E761" s="5"/>
      <c r="F761" s="5"/>
      <c r="G761" s="5"/>
      <c r="H761" s="6"/>
      <c r="I761" s="6"/>
      <c r="J761" s="6"/>
      <c r="K761" s="6"/>
      <c r="L761" s="7"/>
      <c r="M761" s="8"/>
      <c r="N761" s="8"/>
      <c r="O761" s="8"/>
      <c r="P761" s="8"/>
    </row>
    <row r="762" spans="1:16" s="10" customFormat="1" x14ac:dyDescent="0.2">
      <c r="A762" s="21" t="s">
        <v>215</v>
      </c>
      <c r="B762" s="21"/>
      <c r="C762" s="21"/>
      <c r="D762" s="21"/>
      <c r="E762" s="21"/>
      <c r="F762" s="21"/>
      <c r="G762" s="21"/>
      <c r="H762" s="21"/>
      <c r="I762" s="21"/>
      <c r="J762" s="21"/>
      <c r="K762" s="21"/>
      <c r="L762" s="21">
        <f>SUM(L758:L761)</f>
        <v>600</v>
      </c>
      <c r="M762" s="21"/>
      <c r="N762" s="21"/>
      <c r="O762" s="21"/>
      <c r="P762" s="21"/>
    </row>
    <row r="764" spans="1:16" x14ac:dyDescent="0.2">
      <c r="A764" s="14">
        <v>3</v>
      </c>
      <c r="B764" s="14">
        <v>3429</v>
      </c>
      <c r="C764" s="14">
        <v>6121</v>
      </c>
      <c r="D764" s="14">
        <v>32218000000</v>
      </c>
      <c r="L764" s="15">
        <v>400</v>
      </c>
      <c r="M764" s="8" t="s">
        <v>88</v>
      </c>
      <c r="N764" s="16" t="s">
        <v>216</v>
      </c>
      <c r="O764" s="8" t="s">
        <v>175</v>
      </c>
    </row>
    <row r="765" spans="1:16" x14ac:dyDescent="0.2">
      <c r="A765" s="14">
        <v>3</v>
      </c>
      <c r="B765" s="14">
        <v>3429</v>
      </c>
      <c r="C765" s="14">
        <v>6122</v>
      </c>
      <c r="D765" s="14">
        <v>32218000000</v>
      </c>
      <c r="L765" s="15">
        <v>200</v>
      </c>
      <c r="M765" s="8" t="s">
        <v>98</v>
      </c>
      <c r="N765" s="16" t="s">
        <v>216</v>
      </c>
      <c r="O765" s="8" t="s">
        <v>175</v>
      </c>
    </row>
    <row r="766" spans="1:16" x14ac:dyDescent="0.2">
      <c r="A766" s="5"/>
      <c r="B766" s="5"/>
      <c r="C766" s="5"/>
      <c r="D766" s="5"/>
      <c r="E766" s="5"/>
      <c r="F766" s="5"/>
      <c r="G766" s="5"/>
      <c r="H766" s="6"/>
      <c r="I766" s="6"/>
      <c r="J766" s="6"/>
      <c r="K766" s="6"/>
      <c r="L766" s="7"/>
      <c r="M766" s="8"/>
      <c r="N766" s="8"/>
      <c r="O766" s="8"/>
      <c r="P766" s="8"/>
    </row>
    <row r="767" spans="1:16" s="10" customFormat="1" x14ac:dyDescent="0.2">
      <c r="A767" s="21" t="s">
        <v>216</v>
      </c>
      <c r="B767" s="21"/>
      <c r="C767" s="21"/>
      <c r="D767" s="21"/>
      <c r="E767" s="21"/>
      <c r="F767" s="21"/>
      <c r="G767" s="21"/>
      <c r="H767" s="21"/>
      <c r="I767" s="21"/>
      <c r="J767" s="21"/>
      <c r="K767" s="21"/>
      <c r="L767" s="21">
        <f>SUM(L763:L766)</f>
        <v>600</v>
      </c>
      <c r="M767" s="21"/>
      <c r="N767" s="21"/>
      <c r="O767" s="21"/>
      <c r="P767" s="21"/>
    </row>
    <row r="769" spans="1:16" x14ac:dyDescent="0.2">
      <c r="A769" s="14">
        <v>3</v>
      </c>
      <c r="B769" s="14">
        <v>3412</v>
      </c>
      <c r="C769" s="14">
        <v>5171</v>
      </c>
      <c r="D769" s="14">
        <v>32219000000</v>
      </c>
      <c r="L769" s="15">
        <v>500</v>
      </c>
      <c r="M769" s="16" t="s">
        <v>87</v>
      </c>
      <c r="N769" s="16" t="s">
        <v>217</v>
      </c>
      <c r="O769" s="8" t="s">
        <v>59</v>
      </c>
    </row>
    <row r="770" spans="1:16" x14ac:dyDescent="0.2">
      <c r="A770" s="14">
        <v>3</v>
      </c>
      <c r="B770" s="14">
        <v>3412</v>
      </c>
      <c r="C770" s="14">
        <v>5169</v>
      </c>
      <c r="D770" s="14">
        <v>32219000000</v>
      </c>
      <c r="L770" s="15">
        <v>100</v>
      </c>
      <c r="M770" s="16" t="s">
        <v>99</v>
      </c>
      <c r="N770" s="16" t="s">
        <v>217</v>
      </c>
      <c r="O770" s="8" t="s">
        <v>59</v>
      </c>
    </row>
    <row r="771" spans="1:16" x14ac:dyDescent="0.2">
      <c r="A771" s="5"/>
      <c r="B771" s="5"/>
      <c r="C771" s="5"/>
      <c r="D771" s="5"/>
      <c r="E771" s="5"/>
      <c r="F771" s="5"/>
      <c r="G771" s="5"/>
      <c r="H771" s="6"/>
      <c r="I771" s="6"/>
      <c r="J771" s="6"/>
      <c r="K771" s="6"/>
      <c r="L771" s="7"/>
      <c r="M771" s="8"/>
      <c r="N771" s="8"/>
      <c r="O771" s="8"/>
      <c r="P771" s="8"/>
    </row>
    <row r="772" spans="1:16" s="10" customFormat="1" x14ac:dyDescent="0.2">
      <c r="A772" s="21" t="s">
        <v>217</v>
      </c>
      <c r="B772" s="21"/>
      <c r="C772" s="21"/>
      <c r="D772" s="21"/>
      <c r="E772" s="21"/>
      <c r="F772" s="21"/>
      <c r="G772" s="21"/>
      <c r="H772" s="21"/>
      <c r="I772" s="21"/>
      <c r="J772" s="21"/>
      <c r="K772" s="21"/>
      <c r="L772" s="21">
        <f>SUM(L768:L771)</f>
        <v>600</v>
      </c>
      <c r="M772" s="21"/>
      <c r="N772" s="21"/>
      <c r="O772" s="21"/>
      <c r="P772" s="21"/>
    </row>
    <row r="774" spans="1:16" x14ac:dyDescent="0.2">
      <c r="A774" s="14">
        <v>3</v>
      </c>
      <c r="B774" s="14">
        <v>3421</v>
      </c>
      <c r="C774" s="14">
        <v>6121</v>
      </c>
      <c r="D774" s="14">
        <v>32220000000</v>
      </c>
      <c r="L774" s="15">
        <v>400</v>
      </c>
      <c r="M774" s="8" t="s">
        <v>88</v>
      </c>
      <c r="N774" s="16" t="s">
        <v>218</v>
      </c>
      <c r="O774" s="8" t="s">
        <v>157</v>
      </c>
    </row>
    <row r="775" spans="1:16" x14ac:dyDescent="0.2">
      <c r="A775" s="5"/>
      <c r="B775" s="5"/>
      <c r="C775" s="5"/>
      <c r="D775" s="5"/>
      <c r="E775" s="5"/>
      <c r="F775" s="5"/>
      <c r="G775" s="5"/>
      <c r="H775" s="6"/>
      <c r="I775" s="6"/>
      <c r="J775" s="6"/>
      <c r="K775" s="6"/>
      <c r="L775" s="7"/>
      <c r="M775" s="8"/>
      <c r="N775" s="8"/>
      <c r="O775" s="8"/>
      <c r="P775" s="8"/>
    </row>
    <row r="776" spans="1:16" s="10" customFormat="1" x14ac:dyDescent="0.2">
      <c r="A776" s="21" t="s">
        <v>218</v>
      </c>
      <c r="B776" s="21"/>
      <c r="C776" s="21"/>
      <c r="D776" s="21"/>
      <c r="E776" s="21"/>
      <c r="F776" s="21"/>
      <c r="G776" s="21"/>
      <c r="H776" s="21"/>
      <c r="I776" s="21"/>
      <c r="J776" s="21"/>
      <c r="K776" s="21"/>
      <c r="L776" s="21">
        <f>SUM(L773:L775)</f>
        <v>400</v>
      </c>
      <c r="M776" s="21"/>
      <c r="N776" s="21"/>
      <c r="O776" s="21"/>
      <c r="P776" s="21"/>
    </row>
    <row r="778" spans="1:16" x14ac:dyDescent="0.2">
      <c r="A778" s="14">
        <v>3</v>
      </c>
      <c r="B778" s="14">
        <v>3429</v>
      </c>
      <c r="C778" s="14">
        <v>6121</v>
      </c>
      <c r="D778" s="14">
        <v>32221000000</v>
      </c>
      <c r="L778" s="15">
        <v>600</v>
      </c>
      <c r="M778" s="8" t="s">
        <v>88</v>
      </c>
      <c r="N778" s="16" t="s">
        <v>219</v>
      </c>
      <c r="O778" s="8" t="s">
        <v>175</v>
      </c>
    </row>
    <row r="779" spans="1:16" x14ac:dyDescent="0.2">
      <c r="A779" s="5"/>
      <c r="B779" s="5"/>
      <c r="C779" s="5"/>
      <c r="D779" s="5"/>
      <c r="E779" s="5"/>
      <c r="F779" s="5"/>
      <c r="G779" s="5"/>
      <c r="H779" s="6"/>
      <c r="I779" s="6"/>
      <c r="J779" s="6"/>
      <c r="K779" s="6"/>
      <c r="L779" s="7"/>
      <c r="M779" s="8"/>
      <c r="N779" s="8"/>
      <c r="O779" s="8"/>
      <c r="P779" s="8"/>
    </row>
    <row r="780" spans="1:16" s="10" customFormat="1" x14ac:dyDescent="0.2">
      <c r="A780" s="21" t="s">
        <v>219</v>
      </c>
      <c r="B780" s="21"/>
      <c r="C780" s="21"/>
      <c r="D780" s="21"/>
      <c r="E780" s="21"/>
      <c r="F780" s="21"/>
      <c r="G780" s="21"/>
      <c r="H780" s="21"/>
      <c r="I780" s="21"/>
      <c r="J780" s="21"/>
      <c r="K780" s="21"/>
      <c r="L780" s="21">
        <f>SUM(L777:L779)</f>
        <v>600</v>
      </c>
      <c r="M780" s="21"/>
      <c r="N780" s="21"/>
      <c r="O780" s="21"/>
      <c r="P780" s="21"/>
    </row>
    <row r="782" spans="1:16" x14ac:dyDescent="0.2">
      <c r="A782" s="14">
        <v>3</v>
      </c>
      <c r="B782" s="14">
        <v>3639</v>
      </c>
      <c r="C782" s="14">
        <v>5171</v>
      </c>
      <c r="D782" s="14">
        <v>32222000000</v>
      </c>
      <c r="L782" s="15">
        <v>340</v>
      </c>
      <c r="M782" s="16" t="s">
        <v>87</v>
      </c>
      <c r="N782" s="16" t="s">
        <v>220</v>
      </c>
      <c r="O782" s="8" t="s">
        <v>24</v>
      </c>
    </row>
    <row r="783" spans="1:16" x14ac:dyDescent="0.2">
      <c r="A783" s="14">
        <v>3</v>
      </c>
      <c r="B783" s="14">
        <v>3639</v>
      </c>
      <c r="C783" s="14">
        <v>5137</v>
      </c>
      <c r="D783" s="14">
        <v>32222000000</v>
      </c>
      <c r="L783" s="15">
        <v>60</v>
      </c>
      <c r="M783" s="8" t="s">
        <v>95</v>
      </c>
      <c r="N783" s="16" t="s">
        <v>220</v>
      </c>
      <c r="O783" s="8" t="s">
        <v>24</v>
      </c>
    </row>
    <row r="784" spans="1:16" x14ac:dyDescent="0.2">
      <c r="A784" s="5"/>
      <c r="B784" s="5"/>
      <c r="C784" s="5"/>
      <c r="D784" s="5"/>
      <c r="E784" s="5"/>
      <c r="F784" s="5"/>
      <c r="G784" s="5"/>
      <c r="H784" s="6"/>
      <c r="I784" s="6"/>
      <c r="J784" s="6"/>
      <c r="K784" s="6"/>
      <c r="L784" s="7"/>
      <c r="M784" s="8"/>
      <c r="N784" s="8"/>
      <c r="O784" s="8"/>
      <c r="P784" s="8"/>
    </row>
    <row r="785" spans="1:16" s="10" customFormat="1" x14ac:dyDescent="0.2">
      <c r="A785" s="21" t="s">
        <v>220</v>
      </c>
      <c r="B785" s="21"/>
      <c r="C785" s="21"/>
      <c r="D785" s="21"/>
      <c r="E785" s="21"/>
      <c r="F785" s="21"/>
      <c r="G785" s="21"/>
      <c r="H785" s="21"/>
      <c r="I785" s="21"/>
      <c r="J785" s="21"/>
      <c r="K785" s="21"/>
      <c r="L785" s="21">
        <f>SUM(L781:L784)</f>
        <v>400</v>
      </c>
      <c r="M785" s="21"/>
      <c r="N785" s="21"/>
      <c r="O785" s="21"/>
      <c r="P785" s="21"/>
    </row>
    <row r="786" spans="1:16" s="10" customFormat="1" x14ac:dyDescent="0.2">
      <c r="A786" s="14"/>
      <c r="B786" s="14"/>
      <c r="C786" s="14"/>
      <c r="D786" s="14"/>
      <c r="E786" s="14"/>
      <c r="F786" s="14"/>
      <c r="G786" s="14"/>
      <c r="H786" s="15"/>
      <c r="I786" s="15"/>
      <c r="J786" s="15"/>
      <c r="K786" s="15"/>
      <c r="L786" s="15"/>
      <c r="M786" s="16"/>
      <c r="N786" s="16"/>
      <c r="O786" s="16"/>
      <c r="P786" s="16"/>
    </row>
    <row r="787" spans="1:16" s="10" customFormat="1" x14ac:dyDescent="0.2">
      <c r="A787" s="14">
        <v>3</v>
      </c>
      <c r="B787" s="14">
        <v>3639</v>
      </c>
      <c r="C787" s="14">
        <v>6121</v>
      </c>
      <c r="D787" s="14">
        <v>32223000000</v>
      </c>
      <c r="E787" s="14"/>
      <c r="F787" s="14"/>
      <c r="G787" s="14"/>
      <c r="H787" s="15"/>
      <c r="I787" s="15"/>
      <c r="J787" s="15"/>
      <c r="K787" s="15"/>
      <c r="L787" s="15">
        <v>1200</v>
      </c>
      <c r="M787" s="8" t="s">
        <v>88</v>
      </c>
      <c r="N787" s="16" t="s">
        <v>238</v>
      </c>
      <c r="O787" s="8" t="s">
        <v>24</v>
      </c>
      <c r="P787" s="16"/>
    </row>
    <row r="788" spans="1:16" s="10" customFormat="1" x14ac:dyDescent="0.2">
      <c r="A788" s="14"/>
      <c r="B788" s="14"/>
      <c r="C788" s="14"/>
      <c r="D788" s="14"/>
      <c r="E788" s="14"/>
      <c r="F788" s="14"/>
      <c r="G788" s="14"/>
      <c r="H788" s="15"/>
      <c r="I788" s="15"/>
      <c r="J788" s="15"/>
      <c r="K788" s="15"/>
      <c r="L788" s="15"/>
      <c r="M788" s="8"/>
      <c r="N788" s="16"/>
      <c r="O788" s="8"/>
      <c r="P788" s="16"/>
    </row>
    <row r="789" spans="1:16" x14ac:dyDescent="0.2">
      <c r="A789" s="21" t="s">
        <v>238</v>
      </c>
      <c r="B789" s="21"/>
      <c r="C789" s="21"/>
      <c r="D789" s="21"/>
      <c r="E789" s="21"/>
      <c r="F789" s="21"/>
      <c r="G789" s="21"/>
      <c r="H789" s="21"/>
      <c r="I789" s="21"/>
      <c r="J789" s="21"/>
      <c r="K789" s="21"/>
      <c r="L789" s="21">
        <f>SUM(L786:L788)</f>
        <v>1200</v>
      </c>
      <c r="M789" s="21"/>
      <c r="N789" s="21"/>
      <c r="O789" s="21"/>
      <c r="P789" s="21"/>
    </row>
    <row r="790" spans="1:16" s="10" customFormat="1" x14ac:dyDescent="0.2">
      <c r="A790" s="14"/>
      <c r="B790" s="14"/>
      <c r="C790" s="14"/>
      <c r="D790" s="14"/>
      <c r="E790" s="14"/>
      <c r="F790" s="14"/>
      <c r="G790" s="14"/>
      <c r="H790" s="15"/>
      <c r="I790" s="15"/>
      <c r="J790" s="15"/>
      <c r="K790" s="15"/>
      <c r="L790" s="15"/>
      <c r="M790" s="16"/>
      <c r="N790" s="16"/>
      <c r="O790" s="16"/>
      <c r="P790" s="16"/>
    </row>
    <row r="791" spans="1:16" s="10" customFormat="1" x14ac:dyDescent="0.2">
      <c r="A791" s="14">
        <v>3</v>
      </c>
      <c r="B791" s="14">
        <v>2212</v>
      </c>
      <c r="C791" s="14">
        <v>6121</v>
      </c>
      <c r="D791" s="14">
        <v>32224000000</v>
      </c>
      <c r="E791" s="14"/>
      <c r="F791" s="14"/>
      <c r="G791" s="14"/>
      <c r="H791" s="15"/>
      <c r="I791" s="15"/>
      <c r="J791" s="15"/>
      <c r="K791" s="15"/>
      <c r="L791" s="15">
        <v>3500</v>
      </c>
      <c r="M791" s="8" t="s">
        <v>88</v>
      </c>
      <c r="N791" s="16" t="s">
        <v>239</v>
      </c>
      <c r="O791" s="8" t="s">
        <v>72</v>
      </c>
      <c r="P791" s="16"/>
    </row>
    <row r="792" spans="1:16" s="10" customFormat="1" x14ac:dyDescent="0.2">
      <c r="A792" s="14"/>
      <c r="B792" s="14"/>
      <c r="C792" s="14"/>
      <c r="D792" s="14"/>
      <c r="E792" s="14"/>
      <c r="F792" s="14"/>
      <c r="G792" s="14"/>
      <c r="H792" s="15"/>
      <c r="I792" s="15"/>
      <c r="J792" s="15"/>
      <c r="K792" s="15"/>
      <c r="L792" s="15"/>
      <c r="M792" s="8"/>
      <c r="N792" s="16"/>
      <c r="O792" s="8"/>
      <c r="P792" s="16"/>
    </row>
    <row r="793" spans="1:16" s="10" customFormat="1" x14ac:dyDescent="0.2">
      <c r="A793" s="21" t="s">
        <v>239</v>
      </c>
      <c r="B793" s="21"/>
      <c r="C793" s="21"/>
      <c r="D793" s="21"/>
      <c r="E793" s="21"/>
      <c r="F793" s="21"/>
      <c r="G793" s="21"/>
      <c r="H793" s="21"/>
      <c r="I793" s="21"/>
      <c r="J793" s="21"/>
      <c r="K793" s="21"/>
      <c r="L793" s="21">
        <f>SUM(L790:L792)</f>
        <v>3500</v>
      </c>
      <c r="M793" s="21"/>
      <c r="N793" s="21"/>
      <c r="O793" s="21"/>
      <c r="P793" s="21"/>
    </row>
    <row r="794" spans="1:16" s="10" customFormat="1" x14ac:dyDescent="0.2">
      <c r="A794" s="14"/>
      <c r="B794" s="14"/>
      <c r="C794" s="14"/>
      <c r="D794" s="14"/>
      <c r="E794" s="14"/>
      <c r="F794" s="14"/>
      <c r="G794" s="14"/>
      <c r="H794" s="15"/>
      <c r="I794" s="15"/>
      <c r="J794" s="15"/>
      <c r="K794" s="15"/>
      <c r="L794" s="15"/>
      <c r="M794" s="8"/>
      <c r="N794" s="16"/>
      <c r="O794" s="8"/>
      <c r="P794" s="16"/>
    </row>
    <row r="795" spans="1:16" x14ac:dyDescent="0.2">
      <c r="A795" s="11" t="s">
        <v>201</v>
      </c>
      <c r="B795" s="11"/>
      <c r="C795" s="11"/>
      <c r="D795" s="11"/>
      <c r="E795" s="11"/>
      <c r="F795" s="11"/>
      <c r="G795" s="11"/>
      <c r="H795" s="12">
        <f>SUM(H679,H675,H671,H667,H661,H657,H653,H649,H645,H641,H637,H633,H624,H618,H613,H607,H603,H599,H595,H591,H586,H582,H578,H573,H568,H564,H559,H555,H550,H546,H542,H538,H534,H530,H526,H522,H518,H514,H509,H505,H501,H496,H492,H487,H482,H478,H473,H468,H464,H460,H456,H452,H448,H444,H439,H433,H421,H416,H412,H408,H404,H399,H395,H390,H386,H382,H377,H373,H369,H364,H360,H356,H352,H347,H324,H317,H312,H308,H298,H293,H289,H285,H279,H274,H270,H264,H259,H230,H225,H211,H199,H192,H184,H179,H174,H168)</f>
        <v>285161.82782999991</v>
      </c>
      <c r="I795" s="12">
        <f>SUM(I679,I675,I671,I667,I661,I657,I653,I649,I645,I641,I637,I633,I624,I618,I613,I607,I603,I599,I595,I591,I586,I582,I578,I573,I568,I564,I559,I555,I550,I546,I542,I538,I534,I530,I526,I522,I518,I514,I509,I505,I501,I496,I492,I487,I482,I478,I473,I468,I464,I460,I456,I452,I448,I444,I439,I433,I421,I416,I412,I408,I404,I399,I395,I390,I386,I382,I377,I373,I369,I364,I360,I356,I352,I347,I324,I317,I312,I308,I298,I293,I289,I285,I279,I274,I270,I264,I259,I230,I225,I211,I199,I192,I184,I179,I174,I168)</f>
        <v>185884.67443999997</v>
      </c>
      <c r="J795" s="12">
        <f>SUM(J679,J675,J671,J667,J661,J657,J653,J649,J645,J641,J637,J633,J624,J618,J613,J607,J603,J599,J595,J591,J586,J582,J578,J573,J568,J564,J559,J555,J550,J546,J542,J538,J534,J530,J526,J522,J518,J514,J509,J505,J501,J496,J492,J487,J482,J478,J473,J468,J464,J460,J456,J452,J448,J444,J439,J433,J421,J416,J412,J408,J404,J399,J395,J390,J386,J382,J377,J373,J369,J364,J360,J356,J352,J347,J324,J317,J312,J308,J298,J293,J289,J285,J279,J274,J270,J264,J259,J230,J225,J211,J199,J192,J184,J179,J174,J168)</f>
        <v>18119.432349999995</v>
      </c>
      <c r="K795" s="12">
        <f>SUM(K679,K675,K671,K667,K661,K657,K653,K649,K645,K641,K637,K633,K624,K618,K613,K607,K603,K599,K595,K591,K586,K582,K578,K573,K568,K564,K559,K555,K550,K546,K542,K538,K534,K530,K526,K522,K518,K514,K509,K505,K501,K496,K492,K487,K482,K478,K473,K468,K464,K460,K456,K452,K448,K444,K439,K433,K421,K416,K412,K408,K404,K399,K395,K390,K386,K382,K377,K373,K369,K364,K360,K356,K352,K347,K324,K317,K312,K308,K298,K293,K289,K285,K279,K274,K270,K264,K259,K230,K225,K211,K199,K192,K184,K179,K174,K168)</f>
        <v>191360</v>
      </c>
      <c r="L795" s="12">
        <f>SUM(L168,L174,L179,L184,L192,L199,L211,L225,L230,L259,L264,L270,L274,L279,L285,L289,L293,L298,L308,L312,L317,L324,L347,L352,L356,L360,L364,L369,L373,L377,L382,L386,L390,L395,L399,L404,L408,L412,L416,L421,L433,L439,L444,L448,L452,L456,L460,L464,L468,L473,L478,L482,L487,L492,L496,L501,L505,L509,L514,L518,L522,L526,L530,L534,L538,L542,L546,L550,L555,L559,L564,L568,L573,L578,L582,L586,L591,L595,L599,L603,L607,L613,L618,L624,L628,L633,L637,L641,L645,L649,L653,L657,L661,L667,L671,L675,L679,L683,L687,L691,L695,L699,L703,L707,L711,L715,L719,L723,L727,L732,L736,L740,L744,L748,L752,L757,L762,L767,L772,L776,L780,L785,L789,L793)</f>
        <v>322750</v>
      </c>
      <c r="M795" s="13"/>
      <c r="N795" s="13"/>
      <c r="O795" s="13"/>
      <c r="P795" s="13"/>
    </row>
    <row r="796" spans="1:16" x14ac:dyDescent="0.2">
      <c r="L796" s="4"/>
    </row>
    <row r="797" spans="1:16" x14ac:dyDescent="0.2">
      <c r="A797" s="11" t="s">
        <v>202</v>
      </c>
      <c r="B797" s="11"/>
      <c r="C797" s="11"/>
      <c r="D797" s="11"/>
      <c r="E797" s="11"/>
      <c r="F797" s="11"/>
      <c r="G797" s="11"/>
      <c r="H797" s="12">
        <f>H162-H795</f>
        <v>-169089.30268999992</v>
      </c>
      <c r="I797" s="12">
        <f>I162-I795</f>
        <v>-147260.17200999998</v>
      </c>
      <c r="J797" s="12">
        <f>J162-J795</f>
        <v>-12521.906089999995</v>
      </c>
      <c r="K797" s="12">
        <f>K162-K795</f>
        <v>-171377.5</v>
      </c>
      <c r="L797" s="12">
        <f>L162-L795</f>
        <v>-253830</v>
      </c>
      <c r="M797" s="13"/>
      <c r="N797" s="13"/>
      <c r="O797" s="13"/>
      <c r="P797" s="13"/>
    </row>
  </sheetData>
  <autoFilter ref="A163:R795" xr:uid="{DDA4ED35-AD7C-4F07-B3B0-7E499CA8F19F}"/>
  <pageMargins left="0.19685039369791668" right="0.19685039369791668" top="0.19685039369791668" bottom="0.39370078739583336" header="0.19685039369791668" footer="0.19685039369791668"/>
  <pageSetup paperSize="8" scale="6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 (ORG)</vt:lpstr>
      <vt:lpstr>'ORJ 3 (ORG)'!Názvy_tisku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2021-09-29T14:21:56Z</cp:lastPrinted>
  <dcterms:created xsi:type="dcterms:W3CDTF">2021-07-20T12:10:13Z</dcterms:created>
  <dcterms:modified xsi:type="dcterms:W3CDTF">2021-10-27T13:14:20Z</dcterms:modified>
</cp:coreProperties>
</file>